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6.12 КЕРЕК ПАПКА\ЕРКЕМАЙ\МОНИ\"/>
    </mc:Choice>
  </mc:AlternateContent>
  <xr:revisionPtr revIDLastSave="0" documentId="13_ncr:1_{92975F54-A4A4-4480-B853-61537F3A6204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4" l="1"/>
  <c r="E42" i="4"/>
  <c r="E43" i="4"/>
  <c r="E41" i="4"/>
  <c r="E38" i="4"/>
  <c r="E39" i="4"/>
  <c r="E37" i="4"/>
  <c r="E34" i="4"/>
  <c r="E35" i="4"/>
  <c r="E33" i="4"/>
  <c r="E30" i="4"/>
  <c r="E31" i="4"/>
  <c r="E29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AI26" i="4"/>
  <c r="AJ26" i="4"/>
  <c r="AK26" i="4"/>
  <c r="AL26" i="4"/>
  <c r="AM26" i="4"/>
  <c r="AN26" i="4"/>
  <c r="AO26" i="4"/>
  <c r="AP26" i="4"/>
  <c r="AQ26" i="4"/>
  <c r="AR26" i="4"/>
  <c r="AS26" i="4"/>
  <c r="AT26" i="4"/>
  <c r="AU26" i="4"/>
  <c r="AV26" i="4"/>
  <c r="AW26" i="4"/>
  <c r="AX26" i="4"/>
  <c r="AY26" i="4"/>
  <c r="AZ26" i="4"/>
  <c r="BA26" i="4"/>
  <c r="BB26" i="4"/>
  <c r="BC26" i="4"/>
  <c r="BD26" i="4"/>
  <c r="BE26" i="4"/>
  <c r="BF26" i="4"/>
  <c r="BG26" i="4"/>
  <c r="BH26" i="4"/>
  <c r="BI26" i="4"/>
  <c r="BJ26" i="4"/>
  <c r="BK26" i="4"/>
  <c r="BL26" i="4"/>
  <c r="BM26" i="4"/>
  <c r="BN26" i="4"/>
  <c r="BO26" i="4"/>
  <c r="BP26" i="4"/>
  <c r="BQ26" i="4"/>
  <c r="BR26" i="4"/>
  <c r="BS26" i="4"/>
  <c r="BT26" i="4"/>
  <c r="BU26" i="4"/>
  <c r="BV26" i="4"/>
  <c r="BW26" i="4"/>
  <c r="BX26" i="4"/>
  <c r="BY26" i="4"/>
  <c r="BZ26" i="4"/>
  <c r="CA26" i="4"/>
  <c r="CB26" i="4"/>
  <c r="CC26" i="4"/>
  <c r="CD26" i="4"/>
  <c r="CE26" i="4"/>
  <c r="CF26" i="4"/>
  <c r="CG26" i="4"/>
  <c r="CH26" i="4"/>
  <c r="CI26" i="4"/>
  <c r="CJ26" i="4"/>
  <c r="CK26" i="4"/>
  <c r="CL26" i="4"/>
  <c r="CM26" i="4"/>
  <c r="CN26" i="4"/>
  <c r="CO26" i="4"/>
  <c r="CP26" i="4"/>
  <c r="CQ26" i="4"/>
  <c r="CR26" i="4"/>
  <c r="CS26" i="4"/>
  <c r="CT26" i="4"/>
  <c r="CU26" i="4"/>
  <c r="CV26" i="4"/>
  <c r="CW26" i="4"/>
  <c r="CX26" i="4"/>
  <c r="CY26" i="4"/>
  <c r="CZ26" i="4"/>
  <c r="DA26" i="4"/>
  <c r="DB26" i="4"/>
  <c r="DC26" i="4"/>
  <c r="DD26" i="4"/>
  <c r="DE26" i="4"/>
  <c r="DF26" i="4"/>
  <c r="DG26" i="4"/>
  <c r="DH26" i="4"/>
  <c r="DI26" i="4"/>
  <c r="DJ26" i="4"/>
  <c r="DK26" i="4"/>
  <c r="DL26" i="4"/>
  <c r="DM26" i="4"/>
  <c r="DN26" i="4"/>
  <c r="DO26" i="4"/>
  <c r="DP26" i="4"/>
  <c r="DQ26" i="4"/>
  <c r="DR26" i="4"/>
  <c r="DS26" i="4"/>
  <c r="DT26" i="4"/>
  <c r="DU26" i="4"/>
  <c r="DV26" i="4"/>
  <c r="DW26" i="4"/>
  <c r="DX26" i="4"/>
  <c r="DY26" i="4"/>
  <c r="DZ26" i="4"/>
  <c r="EA26" i="4"/>
  <c r="EB26" i="4"/>
  <c r="EC26" i="4"/>
  <c r="ED26" i="4"/>
  <c r="EE26" i="4"/>
  <c r="EF26" i="4"/>
  <c r="EG26" i="4"/>
  <c r="EH26" i="4"/>
  <c r="EI26" i="4"/>
  <c r="EJ26" i="4"/>
  <c r="EK26" i="4"/>
  <c r="EL26" i="4"/>
  <c r="EM26" i="4"/>
  <c r="EN26" i="4"/>
  <c r="EO26" i="4"/>
  <c r="EP26" i="4"/>
  <c r="EQ26" i="4"/>
  <c r="ER26" i="4"/>
  <c r="ES26" i="4"/>
  <c r="ET26" i="4"/>
  <c r="EU26" i="4"/>
  <c r="EV26" i="4"/>
  <c r="EW26" i="4"/>
  <c r="EX26" i="4"/>
  <c r="EY26" i="4"/>
  <c r="EZ26" i="4"/>
  <c r="FA26" i="4"/>
  <c r="FB26" i="4"/>
  <c r="FC26" i="4"/>
  <c r="FD26" i="4"/>
  <c r="FE26" i="4"/>
  <c r="FF26" i="4"/>
  <c r="FG26" i="4"/>
  <c r="FH26" i="4"/>
  <c r="FI26" i="4"/>
  <c r="FJ26" i="4"/>
  <c r="FK26" i="4"/>
  <c r="FL26" i="4"/>
  <c r="FM26" i="4"/>
  <c r="FN26" i="4"/>
  <c r="FO26" i="4"/>
  <c r="FP26" i="4"/>
  <c r="FQ26" i="4"/>
  <c r="FR26" i="4"/>
  <c r="FS26" i="4"/>
  <c r="FT26" i="4"/>
  <c r="FU26" i="4"/>
  <c r="FV26" i="4"/>
  <c r="FW26" i="4"/>
  <c r="FX26" i="4"/>
  <c r="FY26" i="4"/>
  <c r="FZ26" i="4"/>
  <c r="GA26" i="4"/>
  <c r="GB26" i="4"/>
  <c r="GC26" i="4"/>
  <c r="GD26" i="4"/>
  <c r="GE26" i="4"/>
  <c r="GF26" i="4"/>
  <c r="GG26" i="4"/>
  <c r="GH26" i="4"/>
  <c r="GI26" i="4"/>
  <c r="GJ26" i="4"/>
  <c r="GK26" i="4"/>
  <c r="GL26" i="4"/>
  <c r="GM26" i="4"/>
  <c r="GN26" i="4"/>
  <c r="GO26" i="4"/>
  <c r="GP26" i="4"/>
  <c r="GQ26" i="4"/>
  <c r="GR26" i="4"/>
  <c r="GS26" i="4"/>
  <c r="GT26" i="4"/>
  <c r="GU26" i="4"/>
  <c r="GV26" i="4"/>
  <c r="GW26" i="4"/>
  <c r="GX26" i="4"/>
  <c r="GY26" i="4"/>
  <c r="GZ26" i="4"/>
  <c r="HA26" i="4"/>
  <c r="HB26" i="4"/>
  <c r="HC26" i="4"/>
  <c r="HD26" i="4"/>
  <c r="HE26" i="4"/>
  <c r="HF26" i="4"/>
  <c r="HG26" i="4"/>
  <c r="HH26" i="4"/>
  <c r="HI26" i="4"/>
  <c r="HJ26" i="4"/>
  <c r="HK26" i="4"/>
  <c r="HL26" i="4"/>
  <c r="HM26" i="4"/>
  <c r="HN26" i="4"/>
  <c r="HO26" i="4"/>
  <c r="HP26" i="4"/>
  <c r="HQ26" i="4"/>
  <c r="HR26" i="4"/>
  <c r="HS26" i="4"/>
  <c r="HT26" i="4"/>
  <c r="HU26" i="4"/>
  <c r="HV26" i="4"/>
  <c r="HW26" i="4"/>
  <c r="HX26" i="4"/>
  <c r="HY26" i="4"/>
  <c r="HZ26" i="4"/>
  <c r="IA26" i="4"/>
  <c r="IB26" i="4"/>
  <c r="IC26" i="4"/>
  <c r="ID26" i="4"/>
  <c r="IE26" i="4"/>
  <c r="IF26" i="4"/>
  <c r="IG26" i="4"/>
  <c r="IH26" i="4"/>
  <c r="II26" i="4"/>
  <c r="IJ26" i="4"/>
  <c r="IK26" i="4"/>
  <c r="IL26" i="4"/>
  <c r="IM26" i="4"/>
  <c r="IN26" i="4"/>
  <c r="IO26" i="4"/>
  <c r="IP26" i="4"/>
  <c r="IQ26" i="4"/>
  <c r="IR26" i="4"/>
  <c r="IS26" i="4"/>
  <c r="IT26" i="4"/>
  <c r="IU26" i="4"/>
  <c r="IV26" i="4"/>
  <c r="IW26" i="4"/>
  <c r="IX26" i="4"/>
  <c r="IY26" i="4"/>
  <c r="IZ26" i="4"/>
  <c r="JA26" i="4"/>
  <c r="JB26" i="4"/>
  <c r="JC26" i="4"/>
  <c r="JD26" i="4"/>
  <c r="JE26" i="4"/>
  <c r="JF26" i="4"/>
  <c r="JG26" i="4"/>
  <c r="JH26" i="4"/>
  <c r="JI26" i="4"/>
  <c r="JJ26" i="4"/>
  <c r="JK26" i="4"/>
  <c r="JL26" i="4"/>
  <c r="JM26" i="4"/>
  <c r="JN26" i="4"/>
  <c r="JO26" i="4"/>
  <c r="JP26" i="4"/>
  <c r="JQ26" i="4"/>
  <c r="JR26" i="4"/>
  <c r="JS26" i="4"/>
  <c r="JT26" i="4"/>
  <c r="JU26" i="4"/>
  <c r="JV26" i="4"/>
  <c r="JW26" i="4"/>
  <c r="JX26" i="4"/>
  <c r="JY26" i="4"/>
  <c r="JZ26" i="4"/>
  <c r="KA26" i="4"/>
  <c r="KB26" i="4"/>
  <c r="KC26" i="4"/>
  <c r="KD26" i="4"/>
  <c r="KE26" i="4"/>
  <c r="KF26" i="4"/>
  <c r="KG26" i="4"/>
  <c r="KH26" i="4"/>
  <c r="KI26" i="4"/>
  <c r="KJ26" i="4"/>
  <c r="KK26" i="4"/>
  <c r="KL26" i="4"/>
  <c r="KM26" i="4"/>
  <c r="KN26" i="4"/>
  <c r="KO26" i="4"/>
  <c r="KP26" i="4"/>
  <c r="KQ26" i="4"/>
  <c r="KR26" i="4"/>
  <c r="KS26" i="4"/>
  <c r="KT26" i="4"/>
  <c r="KU26" i="4"/>
  <c r="KV26" i="4"/>
  <c r="KW26" i="4"/>
  <c r="KX26" i="4"/>
  <c r="KY26" i="4"/>
  <c r="KZ26" i="4"/>
  <c r="LA26" i="4"/>
  <c r="LB26" i="4"/>
  <c r="LC26" i="4"/>
  <c r="LD26" i="4"/>
  <c r="LE26" i="4"/>
  <c r="LF26" i="4"/>
  <c r="LG26" i="4"/>
  <c r="LH26" i="4"/>
  <c r="LI26" i="4"/>
  <c r="LJ26" i="4"/>
  <c r="LK26" i="4"/>
  <c r="LL26" i="4"/>
  <c r="LM26" i="4"/>
  <c r="LN26" i="4"/>
  <c r="LO26" i="4"/>
  <c r="LP26" i="4"/>
  <c r="LQ26" i="4"/>
  <c r="LR26" i="4"/>
  <c r="LS26" i="4"/>
  <c r="LT26" i="4"/>
  <c r="LU26" i="4"/>
  <c r="LV26" i="4"/>
  <c r="LW26" i="4"/>
  <c r="LX26" i="4"/>
  <c r="LY26" i="4"/>
  <c r="LZ26" i="4"/>
  <c r="MA26" i="4"/>
  <c r="MB26" i="4"/>
  <c r="MC26" i="4"/>
  <c r="MD26" i="4"/>
  <c r="ME26" i="4"/>
  <c r="MF26" i="4"/>
  <c r="MG26" i="4"/>
  <c r="MH26" i="4"/>
  <c r="MI26" i="4"/>
  <c r="MJ26" i="4"/>
  <c r="MK26" i="4"/>
  <c r="ML26" i="4"/>
  <c r="MM26" i="4"/>
  <c r="MN26" i="4"/>
  <c r="MO26" i="4"/>
  <c r="MP26" i="4"/>
  <c r="MQ26" i="4"/>
  <c r="MR26" i="4"/>
  <c r="MS26" i="4"/>
  <c r="MT26" i="4"/>
  <c r="MU26" i="4"/>
  <c r="MV26" i="4"/>
  <c r="MW26" i="4"/>
  <c r="MX26" i="4"/>
  <c r="MY26" i="4"/>
  <c r="MZ26" i="4"/>
  <c r="NA26" i="4"/>
  <c r="NB26" i="4"/>
  <c r="NC26" i="4"/>
  <c r="ND26" i="4"/>
  <c r="NE26" i="4"/>
  <c r="NF26" i="4"/>
  <c r="NG26" i="4"/>
  <c r="NH26" i="4"/>
  <c r="NI26" i="4"/>
  <c r="NJ26" i="4"/>
  <c r="NK26" i="4"/>
  <c r="NL26" i="4"/>
  <c r="NM26" i="4"/>
  <c r="NN26" i="4"/>
  <c r="NO26" i="4"/>
  <c r="NP26" i="4"/>
  <c r="NQ26" i="4"/>
  <c r="NR26" i="4"/>
  <c r="NS26" i="4"/>
  <c r="NT26" i="4"/>
  <c r="NU26" i="4"/>
  <c r="NV26" i="4"/>
  <c r="NW26" i="4"/>
  <c r="NX26" i="4"/>
  <c r="NY26" i="4"/>
  <c r="NZ26" i="4"/>
  <c r="OA26" i="4"/>
  <c r="OB26" i="4"/>
  <c r="OC26" i="4"/>
  <c r="OD26" i="4"/>
  <c r="OE26" i="4"/>
  <c r="OF26" i="4"/>
  <c r="OG26" i="4"/>
  <c r="OH26" i="4"/>
  <c r="OI26" i="4"/>
  <c r="OJ26" i="4"/>
  <c r="OK26" i="4"/>
  <c r="OL26" i="4"/>
  <c r="OM26" i="4"/>
  <c r="ON26" i="4"/>
  <c r="OO26" i="4"/>
  <c r="OP26" i="4"/>
  <c r="OQ26" i="4"/>
  <c r="OR26" i="4"/>
  <c r="OS26" i="4"/>
  <c r="OT26" i="4"/>
  <c r="OU26" i="4"/>
  <c r="OV26" i="4"/>
  <c r="OW26" i="4"/>
  <c r="OX26" i="4"/>
  <c r="OY26" i="4"/>
  <c r="OZ26" i="4"/>
  <c r="PA26" i="4"/>
  <c r="PB26" i="4"/>
  <c r="PC26" i="4"/>
  <c r="PD26" i="4"/>
  <c r="PE26" i="4"/>
  <c r="PF26" i="4"/>
  <c r="PG26" i="4"/>
  <c r="PH26" i="4"/>
  <c r="PI26" i="4"/>
  <c r="PJ26" i="4"/>
  <c r="PK26" i="4"/>
  <c r="PL26" i="4"/>
  <c r="PM26" i="4"/>
  <c r="PN26" i="4"/>
  <c r="PO26" i="4"/>
  <c r="PP26" i="4"/>
  <c r="PQ26" i="4"/>
  <c r="PR26" i="4"/>
  <c r="PS26" i="4"/>
  <c r="PT26" i="4"/>
  <c r="PU26" i="4"/>
  <c r="PV26" i="4"/>
  <c r="PW26" i="4"/>
  <c r="PX26" i="4"/>
  <c r="PY26" i="4"/>
  <c r="PZ26" i="4"/>
  <c r="QA26" i="4"/>
  <c r="QB26" i="4"/>
  <c r="QC26" i="4"/>
  <c r="QD26" i="4"/>
  <c r="QE26" i="4"/>
  <c r="QF26" i="4"/>
  <c r="QG26" i="4"/>
  <c r="QH26" i="4"/>
  <c r="QI26" i="4"/>
  <c r="QJ26" i="4"/>
  <c r="QK26" i="4"/>
  <c r="QL26" i="4"/>
  <c r="QM26" i="4"/>
  <c r="QN26" i="4"/>
  <c r="QO26" i="4"/>
  <c r="QP26" i="4"/>
  <c r="QQ26" i="4"/>
  <c r="QR26" i="4"/>
  <c r="QS26" i="4"/>
  <c r="QT26" i="4"/>
  <c r="QU26" i="4"/>
  <c r="QV26" i="4"/>
  <c r="QW26" i="4"/>
  <c r="QX26" i="4"/>
  <c r="QY26" i="4"/>
  <c r="QZ26" i="4"/>
  <c r="RA26" i="4"/>
  <c r="RB26" i="4"/>
  <c r="RC26" i="4"/>
  <c r="RD26" i="4"/>
  <c r="RE26" i="4"/>
  <c r="RF26" i="4"/>
  <c r="RG26" i="4"/>
  <c r="RH26" i="4"/>
  <c r="RI26" i="4"/>
  <c r="RJ26" i="4"/>
  <c r="RK26" i="4"/>
  <c r="RL26" i="4"/>
  <c r="RM26" i="4"/>
  <c r="RN26" i="4"/>
  <c r="RO26" i="4"/>
  <c r="RP26" i="4"/>
  <c r="RQ26" i="4"/>
  <c r="RR26" i="4"/>
  <c r="RS26" i="4"/>
  <c r="RT26" i="4"/>
  <c r="RU26" i="4"/>
  <c r="RV26" i="4"/>
  <c r="RW26" i="4"/>
  <c r="RX26" i="4"/>
  <c r="RY26" i="4"/>
  <c r="RZ26" i="4"/>
  <c r="SA26" i="4"/>
  <c r="SB26" i="4"/>
  <c r="SC26" i="4"/>
  <c r="SD26" i="4"/>
  <c r="SE26" i="4"/>
  <c r="SF26" i="4"/>
  <c r="SG26" i="4"/>
  <c r="SH26" i="4"/>
  <c r="SI26" i="4"/>
  <c r="SJ26" i="4"/>
  <c r="SK26" i="4"/>
  <c r="SL26" i="4"/>
  <c r="SM26" i="4"/>
  <c r="SN26" i="4"/>
  <c r="SO26" i="4"/>
  <c r="SP26" i="4"/>
  <c r="SQ26" i="4"/>
  <c r="SR26" i="4"/>
  <c r="SS26" i="4"/>
  <c r="ST26" i="4"/>
  <c r="SU26" i="4"/>
  <c r="SV26" i="4"/>
  <c r="SW26" i="4"/>
  <c r="SX26" i="4"/>
  <c r="SY26" i="4"/>
  <c r="SZ26" i="4"/>
  <c r="TA26" i="4"/>
  <c r="TB26" i="4"/>
  <c r="TC26" i="4"/>
  <c r="TD26" i="4"/>
  <c r="TE26" i="4"/>
  <c r="TF26" i="4"/>
  <c r="TG26" i="4"/>
  <c r="TH26" i="4"/>
  <c r="TI26" i="4"/>
  <c r="TJ26" i="4"/>
  <c r="TK26" i="4"/>
  <c r="TL26" i="4"/>
  <c r="TM26" i="4"/>
  <c r="TN26" i="4"/>
  <c r="TO26" i="4"/>
  <c r="TP26" i="4"/>
  <c r="TQ26" i="4"/>
  <c r="TR26" i="4"/>
  <c r="TS26" i="4"/>
  <c r="TT26" i="4"/>
  <c r="TU26" i="4"/>
  <c r="TV26" i="4"/>
  <c r="TW26" i="4"/>
  <c r="TX26" i="4"/>
  <c r="TY26" i="4"/>
  <c r="TZ26" i="4"/>
  <c r="UA26" i="4"/>
  <c r="UB26" i="4"/>
  <c r="UC26" i="4"/>
  <c r="UD26" i="4"/>
  <c r="UE26" i="4"/>
  <c r="UF26" i="4"/>
  <c r="UG26" i="4"/>
  <c r="UH26" i="4"/>
  <c r="UI26" i="4"/>
  <c r="UJ26" i="4"/>
  <c r="UK26" i="4"/>
  <c r="UL26" i="4"/>
  <c r="UM26" i="4"/>
  <c r="UN26" i="4"/>
  <c r="UO26" i="4"/>
  <c r="UP26" i="4"/>
  <c r="UQ26" i="4"/>
  <c r="UR26" i="4"/>
  <c r="US26" i="4"/>
  <c r="UT26" i="4"/>
  <c r="UU26" i="4"/>
  <c r="UV26" i="4"/>
  <c r="UW26" i="4"/>
  <c r="UX26" i="4"/>
  <c r="UY26" i="4"/>
  <c r="UZ26" i="4"/>
  <c r="VA26" i="4"/>
  <c r="VB26" i="4"/>
  <c r="VC26" i="4"/>
  <c r="VD26" i="4"/>
  <c r="VE26" i="4"/>
  <c r="VF26" i="4"/>
  <c r="VG26" i="4"/>
  <c r="VH26" i="4"/>
  <c r="VI26" i="4"/>
  <c r="VJ26" i="4"/>
  <c r="VK26" i="4"/>
  <c r="VL26" i="4"/>
  <c r="VM26" i="4"/>
  <c r="VN26" i="4"/>
  <c r="VO26" i="4"/>
  <c r="VP26" i="4"/>
  <c r="VQ26" i="4"/>
  <c r="VR26" i="4"/>
  <c r="VS26" i="4"/>
  <c r="VT26" i="4"/>
  <c r="VU26" i="4"/>
  <c r="C26" i="4"/>
  <c r="E51" i="2"/>
  <c r="E52" i="2"/>
  <c r="E50" i="2"/>
  <c r="E47" i="2"/>
  <c r="E48" i="2"/>
  <c r="E46" i="2"/>
  <c r="E43" i="2"/>
  <c r="E44" i="2"/>
  <c r="E42" i="2"/>
  <c r="E39" i="2"/>
  <c r="E40" i="2"/>
  <c r="E38" i="2"/>
  <c r="E35" i="2"/>
  <c r="E36" i="2"/>
  <c r="E34" i="2"/>
  <c r="E44" i="3"/>
  <c r="E45" i="3"/>
  <c r="E43" i="3"/>
  <c r="E40" i="3"/>
  <c r="E41" i="3"/>
  <c r="E39" i="3"/>
  <c r="E36" i="3"/>
  <c r="E37" i="3"/>
  <c r="E35" i="3"/>
  <c r="E32" i="3"/>
  <c r="E33" i="3"/>
  <c r="E31" i="3"/>
  <c r="E28" i="3"/>
  <c r="E29" i="3"/>
  <c r="E27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AI24" i="3"/>
  <c r="AJ24" i="3"/>
  <c r="AK24" i="3"/>
  <c r="AL24" i="3"/>
  <c r="AM24" i="3"/>
  <c r="AN24" i="3"/>
  <c r="AO24" i="3"/>
  <c r="AP24" i="3"/>
  <c r="AQ24" i="3"/>
  <c r="AR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BJ24" i="3"/>
  <c r="BK24" i="3"/>
  <c r="BL24" i="3"/>
  <c r="BM24" i="3"/>
  <c r="BN24" i="3"/>
  <c r="BO24" i="3"/>
  <c r="BP24" i="3"/>
  <c r="BQ24" i="3"/>
  <c r="BR24" i="3"/>
  <c r="BS24" i="3"/>
  <c r="BT24" i="3"/>
  <c r="BU24" i="3"/>
  <c r="BV24" i="3"/>
  <c r="BW24" i="3"/>
  <c r="BX24" i="3"/>
  <c r="BY24" i="3"/>
  <c r="BZ24" i="3"/>
  <c r="CA24" i="3"/>
  <c r="CB24" i="3"/>
  <c r="CC24" i="3"/>
  <c r="CD24" i="3"/>
  <c r="CE24" i="3"/>
  <c r="CF24" i="3"/>
  <c r="CG24" i="3"/>
  <c r="CH24" i="3"/>
  <c r="CI24" i="3"/>
  <c r="CJ24" i="3"/>
  <c r="CK24" i="3"/>
  <c r="CL24" i="3"/>
  <c r="CM24" i="3"/>
  <c r="CN24" i="3"/>
  <c r="CO24" i="3"/>
  <c r="CP24" i="3"/>
  <c r="CQ24" i="3"/>
  <c r="CR24" i="3"/>
  <c r="CS24" i="3"/>
  <c r="CT24" i="3"/>
  <c r="CU24" i="3"/>
  <c r="CV24" i="3"/>
  <c r="CW24" i="3"/>
  <c r="CX24" i="3"/>
  <c r="CY24" i="3"/>
  <c r="CZ24" i="3"/>
  <c r="DA24" i="3"/>
  <c r="DB24" i="3"/>
  <c r="DC24" i="3"/>
  <c r="DD24" i="3"/>
  <c r="DE24" i="3"/>
  <c r="DF24" i="3"/>
  <c r="DG24" i="3"/>
  <c r="DH24" i="3"/>
  <c r="DI24" i="3"/>
  <c r="DJ24" i="3"/>
  <c r="DK24" i="3"/>
  <c r="DL24" i="3"/>
  <c r="DM24" i="3"/>
  <c r="DN24" i="3"/>
  <c r="DO24" i="3"/>
  <c r="DP24" i="3"/>
  <c r="DQ24" i="3"/>
  <c r="DR24" i="3"/>
  <c r="DS24" i="3"/>
  <c r="DT24" i="3"/>
  <c r="DU24" i="3"/>
  <c r="DV24" i="3"/>
  <c r="DW24" i="3"/>
  <c r="DX24" i="3"/>
  <c r="DY24" i="3"/>
  <c r="DZ24" i="3"/>
  <c r="EA24" i="3"/>
  <c r="EB24" i="3"/>
  <c r="EC24" i="3"/>
  <c r="ED24" i="3"/>
  <c r="EE24" i="3"/>
  <c r="EF24" i="3"/>
  <c r="EG24" i="3"/>
  <c r="EH24" i="3"/>
  <c r="EI24" i="3"/>
  <c r="EJ24" i="3"/>
  <c r="EK24" i="3"/>
  <c r="EL24" i="3"/>
  <c r="EM24" i="3"/>
  <c r="EN24" i="3"/>
  <c r="EO24" i="3"/>
  <c r="EP24" i="3"/>
  <c r="EQ24" i="3"/>
  <c r="ER24" i="3"/>
  <c r="ES24" i="3"/>
  <c r="ET24" i="3"/>
  <c r="EU24" i="3"/>
  <c r="EV24" i="3"/>
  <c r="EW24" i="3"/>
  <c r="EX24" i="3"/>
  <c r="EY24" i="3"/>
  <c r="EZ24" i="3"/>
  <c r="FA24" i="3"/>
  <c r="FB24" i="3"/>
  <c r="FC24" i="3"/>
  <c r="FD24" i="3"/>
  <c r="FE24" i="3"/>
  <c r="FF24" i="3"/>
  <c r="FG24" i="3"/>
  <c r="FH24" i="3"/>
  <c r="FI24" i="3"/>
  <c r="FJ24" i="3"/>
  <c r="FK24" i="3"/>
  <c r="FL24" i="3"/>
  <c r="FM24" i="3"/>
  <c r="FN24" i="3"/>
  <c r="FO24" i="3"/>
  <c r="FP24" i="3"/>
  <c r="FQ24" i="3"/>
  <c r="FR24" i="3"/>
  <c r="FS24" i="3"/>
  <c r="FT24" i="3"/>
  <c r="FU24" i="3"/>
  <c r="FV24" i="3"/>
  <c r="FW24" i="3"/>
  <c r="FX24" i="3"/>
  <c r="FY24" i="3"/>
  <c r="FZ24" i="3"/>
  <c r="GA24" i="3"/>
  <c r="GB24" i="3"/>
  <c r="GC24" i="3"/>
  <c r="GD24" i="3"/>
  <c r="GE24" i="3"/>
  <c r="GF24" i="3"/>
  <c r="GG24" i="3"/>
  <c r="GH24" i="3"/>
  <c r="GI24" i="3"/>
  <c r="GJ24" i="3"/>
  <c r="GK24" i="3"/>
  <c r="GL24" i="3"/>
  <c r="GM24" i="3"/>
  <c r="GN24" i="3"/>
  <c r="GO24" i="3"/>
  <c r="GP24" i="3"/>
  <c r="GQ24" i="3"/>
  <c r="GR24" i="3"/>
  <c r="GS24" i="3"/>
  <c r="GT24" i="3"/>
  <c r="GU24" i="3"/>
  <c r="GV24" i="3"/>
  <c r="GW24" i="3"/>
  <c r="GX24" i="3"/>
  <c r="GY24" i="3"/>
  <c r="GZ24" i="3"/>
  <c r="HA24" i="3"/>
  <c r="HB24" i="3"/>
  <c r="HC24" i="3"/>
  <c r="HD24" i="3"/>
  <c r="HE24" i="3"/>
  <c r="HF24" i="3"/>
  <c r="HG24" i="3"/>
  <c r="HH24" i="3"/>
  <c r="HI24" i="3"/>
  <c r="HJ24" i="3"/>
  <c r="HK24" i="3"/>
  <c r="HL24" i="3"/>
  <c r="HM24" i="3"/>
  <c r="HN24" i="3"/>
  <c r="HO24" i="3"/>
  <c r="HP24" i="3"/>
  <c r="HQ24" i="3"/>
  <c r="HR24" i="3"/>
  <c r="HS24" i="3"/>
  <c r="HT24" i="3"/>
  <c r="HU24" i="3"/>
  <c r="HV24" i="3"/>
  <c r="HW24" i="3"/>
  <c r="HX24" i="3"/>
  <c r="HY24" i="3"/>
  <c r="HZ24" i="3"/>
  <c r="IA24" i="3"/>
  <c r="IB24" i="3"/>
  <c r="IC24" i="3"/>
  <c r="ID24" i="3"/>
  <c r="IE24" i="3"/>
  <c r="IF24" i="3"/>
  <c r="IG24" i="3"/>
  <c r="IH24" i="3"/>
  <c r="II24" i="3"/>
  <c r="IJ24" i="3"/>
  <c r="IK24" i="3"/>
  <c r="IL24" i="3"/>
  <c r="IM24" i="3"/>
  <c r="IN24" i="3"/>
  <c r="IO24" i="3"/>
  <c r="IP24" i="3"/>
  <c r="IQ24" i="3"/>
  <c r="IR24" i="3"/>
  <c r="IS24" i="3"/>
  <c r="IT24" i="3"/>
  <c r="IU24" i="3"/>
  <c r="IV24" i="3"/>
  <c r="IW24" i="3"/>
  <c r="IX24" i="3"/>
  <c r="IY24" i="3"/>
  <c r="IZ24" i="3"/>
  <c r="JA24" i="3"/>
  <c r="JB24" i="3"/>
  <c r="JC24" i="3"/>
  <c r="JD24" i="3"/>
  <c r="JE24" i="3"/>
  <c r="JF24" i="3"/>
  <c r="JG24" i="3"/>
  <c r="JH24" i="3"/>
  <c r="JI24" i="3"/>
  <c r="JJ24" i="3"/>
  <c r="JK24" i="3"/>
  <c r="JL24" i="3"/>
  <c r="JM24" i="3"/>
  <c r="JN24" i="3"/>
  <c r="JO24" i="3"/>
  <c r="JP24" i="3"/>
  <c r="JQ24" i="3"/>
  <c r="JR24" i="3"/>
  <c r="JS24" i="3"/>
  <c r="JT24" i="3"/>
  <c r="JU24" i="3"/>
  <c r="JV24" i="3"/>
  <c r="JW24" i="3"/>
  <c r="JX24" i="3"/>
  <c r="JY24" i="3"/>
  <c r="JZ24" i="3"/>
  <c r="KA24" i="3"/>
  <c r="KB24" i="3"/>
  <c r="KC24" i="3"/>
  <c r="KD24" i="3"/>
  <c r="KE24" i="3"/>
  <c r="KF24" i="3"/>
  <c r="KG24" i="3"/>
  <c r="KH24" i="3"/>
  <c r="KI24" i="3"/>
  <c r="KJ24" i="3"/>
  <c r="KK24" i="3"/>
  <c r="KL24" i="3"/>
  <c r="KM24" i="3"/>
  <c r="KN24" i="3"/>
  <c r="KO24" i="3"/>
  <c r="KP24" i="3"/>
  <c r="KQ24" i="3"/>
  <c r="KR24" i="3"/>
  <c r="KS24" i="3"/>
  <c r="KT24" i="3"/>
  <c r="KU24" i="3"/>
  <c r="KV24" i="3"/>
  <c r="KW24" i="3"/>
  <c r="KX24" i="3"/>
  <c r="KY24" i="3"/>
  <c r="KZ24" i="3"/>
  <c r="LA24" i="3"/>
  <c r="LB24" i="3"/>
  <c r="LC24" i="3"/>
  <c r="LD24" i="3"/>
  <c r="LE24" i="3"/>
  <c r="LF24" i="3"/>
  <c r="LG24" i="3"/>
  <c r="LH24" i="3"/>
  <c r="LI24" i="3"/>
  <c r="LJ24" i="3"/>
  <c r="LK24" i="3"/>
  <c r="LL24" i="3"/>
  <c r="LM24" i="3"/>
  <c r="LN24" i="3"/>
  <c r="LO24" i="3"/>
  <c r="LP24" i="3"/>
  <c r="LQ24" i="3"/>
  <c r="LR24" i="3"/>
  <c r="LS24" i="3"/>
  <c r="LT24" i="3"/>
  <c r="LU24" i="3"/>
  <c r="LV24" i="3"/>
  <c r="LW24" i="3"/>
  <c r="LX24" i="3"/>
  <c r="LY24" i="3"/>
  <c r="LZ24" i="3"/>
  <c r="MA24" i="3"/>
  <c r="MB24" i="3"/>
  <c r="MC24" i="3"/>
  <c r="MD24" i="3"/>
  <c r="ME24" i="3"/>
  <c r="MF24" i="3"/>
  <c r="MG24" i="3"/>
  <c r="MH24" i="3"/>
  <c r="MI24" i="3"/>
  <c r="MJ24" i="3"/>
  <c r="MK24" i="3"/>
  <c r="ML24" i="3"/>
  <c r="MM24" i="3"/>
  <c r="MN24" i="3"/>
  <c r="MO24" i="3"/>
  <c r="MP24" i="3"/>
  <c r="MQ24" i="3"/>
  <c r="MR24" i="3"/>
  <c r="MS24" i="3"/>
  <c r="MT24" i="3"/>
  <c r="MU24" i="3"/>
  <c r="MV24" i="3"/>
  <c r="MW24" i="3"/>
  <c r="MX24" i="3"/>
  <c r="MY24" i="3"/>
  <c r="MZ24" i="3"/>
  <c r="NA24" i="3"/>
  <c r="NB24" i="3"/>
  <c r="NC24" i="3"/>
  <c r="ND24" i="3"/>
  <c r="NE24" i="3"/>
  <c r="NF24" i="3"/>
  <c r="NG24" i="3"/>
  <c r="NH24" i="3"/>
  <c r="NI24" i="3"/>
  <c r="NJ24" i="3"/>
  <c r="NK24" i="3"/>
  <c r="NL24" i="3"/>
  <c r="NM24" i="3"/>
  <c r="NN24" i="3"/>
  <c r="NO24" i="3"/>
  <c r="NP24" i="3"/>
  <c r="NQ24" i="3"/>
  <c r="NR24" i="3"/>
  <c r="NS24" i="3"/>
  <c r="C24" i="3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T31" i="2"/>
  <c r="U31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AI31" i="2"/>
  <c r="AJ31" i="2"/>
  <c r="AK31" i="2"/>
  <c r="AL31" i="2"/>
  <c r="AM31" i="2"/>
  <c r="AN31" i="2"/>
  <c r="AO31" i="2"/>
  <c r="AP31" i="2"/>
  <c r="AQ31" i="2"/>
  <c r="AR31" i="2"/>
  <c r="AS31" i="2"/>
  <c r="AT31" i="2"/>
  <c r="AU31" i="2"/>
  <c r="AV31" i="2"/>
  <c r="AW31" i="2"/>
  <c r="AX31" i="2"/>
  <c r="AY31" i="2"/>
  <c r="AZ31" i="2"/>
  <c r="BA31" i="2"/>
  <c r="BB31" i="2"/>
  <c r="BC31" i="2"/>
  <c r="BD31" i="2"/>
  <c r="BE31" i="2"/>
  <c r="BF31" i="2"/>
  <c r="BG31" i="2"/>
  <c r="BH31" i="2"/>
  <c r="BI31" i="2"/>
  <c r="BJ31" i="2"/>
  <c r="BK31" i="2"/>
  <c r="BL31" i="2"/>
  <c r="BM31" i="2"/>
  <c r="BN31" i="2"/>
  <c r="BO31" i="2"/>
  <c r="BP31" i="2"/>
  <c r="BQ31" i="2"/>
  <c r="BR31" i="2"/>
  <c r="BS31" i="2"/>
  <c r="BT31" i="2"/>
  <c r="BU31" i="2"/>
  <c r="BV31" i="2"/>
  <c r="BW31" i="2"/>
  <c r="BX31" i="2"/>
  <c r="BY31" i="2"/>
  <c r="BZ31" i="2"/>
  <c r="CA31" i="2"/>
  <c r="CB31" i="2"/>
  <c r="CC31" i="2"/>
  <c r="CD31" i="2"/>
  <c r="CE31" i="2"/>
  <c r="CF31" i="2"/>
  <c r="CG31" i="2"/>
  <c r="CH31" i="2"/>
  <c r="CI31" i="2"/>
  <c r="CJ31" i="2"/>
  <c r="CK31" i="2"/>
  <c r="CL31" i="2"/>
  <c r="CM31" i="2"/>
  <c r="CN31" i="2"/>
  <c r="CO31" i="2"/>
  <c r="CP31" i="2"/>
  <c r="CQ31" i="2"/>
  <c r="CR31" i="2"/>
  <c r="CS31" i="2"/>
  <c r="CT31" i="2"/>
  <c r="CU31" i="2"/>
  <c r="CV31" i="2"/>
  <c r="CW31" i="2"/>
  <c r="CX31" i="2"/>
  <c r="CY31" i="2"/>
  <c r="CZ31" i="2"/>
  <c r="DA31" i="2"/>
  <c r="DB31" i="2"/>
  <c r="DC31" i="2"/>
  <c r="DD31" i="2"/>
  <c r="DE31" i="2"/>
  <c r="DF31" i="2"/>
  <c r="DG31" i="2"/>
  <c r="DH31" i="2"/>
  <c r="DI31" i="2"/>
  <c r="DJ31" i="2"/>
  <c r="DK31" i="2"/>
  <c r="DL31" i="2"/>
  <c r="DM31" i="2"/>
  <c r="DN31" i="2"/>
  <c r="DO31" i="2"/>
  <c r="DP31" i="2"/>
  <c r="DQ31" i="2"/>
  <c r="DR31" i="2"/>
  <c r="DS31" i="2"/>
  <c r="DT31" i="2"/>
  <c r="DU31" i="2"/>
  <c r="DV31" i="2"/>
  <c r="DW31" i="2"/>
  <c r="DX31" i="2"/>
  <c r="DY31" i="2"/>
  <c r="DZ31" i="2"/>
  <c r="EA31" i="2"/>
  <c r="EB31" i="2"/>
  <c r="EC31" i="2"/>
  <c r="ED31" i="2"/>
  <c r="EE31" i="2"/>
  <c r="EF31" i="2"/>
  <c r="EG31" i="2"/>
  <c r="EH31" i="2"/>
  <c r="EI31" i="2"/>
  <c r="EJ31" i="2"/>
  <c r="EK31" i="2"/>
  <c r="EL31" i="2"/>
  <c r="EM31" i="2"/>
  <c r="EN31" i="2"/>
  <c r="EO31" i="2"/>
  <c r="EP31" i="2"/>
  <c r="EQ31" i="2"/>
  <c r="ER31" i="2"/>
  <c r="ES31" i="2"/>
  <c r="ET31" i="2"/>
  <c r="EU31" i="2"/>
  <c r="EV31" i="2"/>
  <c r="EW31" i="2"/>
  <c r="EX31" i="2"/>
  <c r="EY31" i="2"/>
  <c r="EZ31" i="2"/>
  <c r="FA31" i="2"/>
  <c r="FB31" i="2"/>
  <c r="FC31" i="2"/>
  <c r="FD31" i="2"/>
  <c r="FE31" i="2"/>
  <c r="FF31" i="2"/>
  <c r="FG31" i="2"/>
  <c r="FH31" i="2"/>
  <c r="FI31" i="2"/>
  <c r="FJ31" i="2"/>
  <c r="FK31" i="2"/>
  <c r="FL31" i="2"/>
  <c r="FM31" i="2"/>
  <c r="FN31" i="2"/>
  <c r="FO31" i="2"/>
  <c r="FP31" i="2"/>
  <c r="FQ31" i="2"/>
  <c r="FR31" i="2"/>
  <c r="FS31" i="2"/>
  <c r="FT31" i="2"/>
  <c r="FU31" i="2"/>
  <c r="FV31" i="2"/>
  <c r="FW31" i="2"/>
  <c r="FX31" i="2"/>
  <c r="FY31" i="2"/>
  <c r="FZ31" i="2"/>
  <c r="GA31" i="2"/>
  <c r="GB31" i="2"/>
  <c r="GC31" i="2"/>
  <c r="GD31" i="2"/>
  <c r="GE31" i="2"/>
  <c r="GF31" i="2"/>
  <c r="GG31" i="2"/>
  <c r="GH31" i="2"/>
  <c r="GI31" i="2"/>
  <c r="GJ31" i="2"/>
  <c r="GK31" i="2"/>
  <c r="GL31" i="2"/>
  <c r="GM31" i="2"/>
  <c r="GN31" i="2"/>
  <c r="GO31" i="2"/>
  <c r="GP31" i="2"/>
  <c r="GQ31" i="2"/>
  <c r="GR31" i="2"/>
  <c r="GS31" i="2"/>
  <c r="GT31" i="2"/>
  <c r="GU31" i="2"/>
  <c r="GV31" i="2"/>
  <c r="GW31" i="2"/>
  <c r="GX31" i="2"/>
  <c r="GY31" i="2"/>
  <c r="GZ31" i="2"/>
  <c r="HA31" i="2"/>
  <c r="HB31" i="2"/>
  <c r="HC31" i="2"/>
  <c r="HD31" i="2"/>
  <c r="HE31" i="2"/>
  <c r="HF31" i="2"/>
  <c r="HG31" i="2"/>
  <c r="HH31" i="2"/>
  <c r="HI31" i="2"/>
  <c r="HJ31" i="2"/>
  <c r="HK31" i="2"/>
  <c r="HL31" i="2"/>
  <c r="HM31" i="2"/>
  <c r="HN31" i="2"/>
  <c r="HO31" i="2"/>
  <c r="HP31" i="2"/>
  <c r="HQ31" i="2"/>
  <c r="HR31" i="2"/>
  <c r="HS31" i="2"/>
  <c r="HT31" i="2"/>
  <c r="HU31" i="2"/>
  <c r="HV31" i="2"/>
  <c r="HW31" i="2"/>
  <c r="HX31" i="2"/>
  <c r="HY31" i="2"/>
  <c r="HZ31" i="2"/>
  <c r="IA31" i="2"/>
  <c r="IB31" i="2"/>
  <c r="IC31" i="2"/>
  <c r="ID31" i="2"/>
  <c r="IE31" i="2"/>
  <c r="IF31" i="2"/>
  <c r="IG31" i="2"/>
  <c r="IH31" i="2"/>
  <c r="II31" i="2"/>
  <c r="IJ31" i="2"/>
  <c r="IK31" i="2"/>
  <c r="IL31" i="2"/>
  <c r="IM31" i="2"/>
  <c r="IN31" i="2"/>
  <c r="IO31" i="2"/>
  <c r="IP31" i="2"/>
  <c r="IQ31" i="2"/>
  <c r="IR31" i="2"/>
  <c r="IS31" i="2"/>
  <c r="IT31" i="2"/>
  <c r="IU31" i="2"/>
  <c r="IV31" i="2"/>
  <c r="IW31" i="2"/>
  <c r="IX31" i="2"/>
  <c r="IY31" i="2"/>
  <c r="IZ31" i="2"/>
  <c r="JA31" i="2"/>
  <c r="JB31" i="2"/>
  <c r="JC31" i="2"/>
  <c r="JD31" i="2"/>
  <c r="JE31" i="2"/>
  <c r="JF31" i="2"/>
  <c r="JG31" i="2"/>
  <c r="JH31" i="2"/>
  <c r="JI31" i="2"/>
  <c r="JJ31" i="2"/>
  <c r="JK31" i="2"/>
  <c r="JL31" i="2"/>
  <c r="JM31" i="2"/>
  <c r="JN31" i="2"/>
  <c r="JO31" i="2"/>
  <c r="JP31" i="2"/>
  <c r="JQ31" i="2"/>
  <c r="JR31" i="2"/>
  <c r="JS31" i="2"/>
  <c r="JT31" i="2"/>
  <c r="JU31" i="2"/>
  <c r="JV31" i="2"/>
  <c r="JW31" i="2"/>
  <c r="JX31" i="2"/>
  <c r="JY31" i="2"/>
  <c r="JZ31" i="2"/>
  <c r="KA31" i="2"/>
  <c r="KB31" i="2"/>
  <c r="KC31" i="2"/>
  <c r="KD31" i="2"/>
  <c r="KE31" i="2"/>
  <c r="KF31" i="2"/>
  <c r="KG31" i="2"/>
  <c r="KH31" i="2"/>
  <c r="KI31" i="2"/>
  <c r="KJ31" i="2"/>
  <c r="KK31" i="2"/>
  <c r="KL31" i="2"/>
  <c r="KM31" i="2"/>
  <c r="KN31" i="2"/>
  <c r="KO31" i="2"/>
  <c r="KP31" i="2"/>
  <c r="KQ31" i="2"/>
  <c r="KR31" i="2"/>
  <c r="KS31" i="2"/>
  <c r="KT31" i="2"/>
  <c r="KU31" i="2"/>
  <c r="KV31" i="2"/>
  <c r="KW31" i="2"/>
  <c r="KX31" i="2"/>
  <c r="KY31" i="2"/>
  <c r="KZ31" i="2"/>
  <c r="LA31" i="2"/>
  <c r="LB31" i="2"/>
  <c r="LC31" i="2"/>
  <c r="LD31" i="2"/>
  <c r="LE31" i="2"/>
  <c r="C31" i="2"/>
  <c r="E42" i="1"/>
  <c r="E43" i="1"/>
  <c r="E41" i="1"/>
  <c r="E38" i="1"/>
  <c r="E39" i="1"/>
  <c r="E37" i="1"/>
  <c r="E34" i="1"/>
  <c r="E35" i="1"/>
  <c r="E33" i="1"/>
  <c r="E30" i="1"/>
  <c r="E31" i="1"/>
  <c r="E29" i="1"/>
  <c r="E26" i="1"/>
  <c r="E27" i="1"/>
  <c r="E25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BJ22" i="1"/>
  <c r="BK22" i="1"/>
  <c r="BL22" i="1"/>
  <c r="BM22" i="1"/>
  <c r="BN22" i="1"/>
  <c r="BO22" i="1"/>
  <c r="BP22" i="1"/>
  <c r="BQ22" i="1"/>
  <c r="BR22" i="1"/>
  <c r="BS22" i="1"/>
  <c r="BT22" i="1"/>
  <c r="BU22" i="1"/>
  <c r="BV22" i="1"/>
  <c r="BW22" i="1"/>
  <c r="BX22" i="1"/>
  <c r="BY22" i="1"/>
  <c r="BZ22" i="1"/>
  <c r="CA22" i="1"/>
  <c r="CB22" i="1"/>
  <c r="CC22" i="1"/>
  <c r="CD22" i="1"/>
  <c r="CE22" i="1"/>
  <c r="CF22" i="1"/>
  <c r="CG22" i="1"/>
  <c r="CH22" i="1"/>
  <c r="CI22" i="1"/>
  <c r="CJ22" i="1"/>
  <c r="CK22" i="1"/>
  <c r="CL22" i="1"/>
  <c r="CM22" i="1"/>
  <c r="CN22" i="1"/>
  <c r="CO22" i="1"/>
  <c r="CP22" i="1"/>
  <c r="CQ22" i="1"/>
  <c r="CR22" i="1"/>
  <c r="CS22" i="1"/>
  <c r="CT22" i="1"/>
  <c r="CU22" i="1"/>
  <c r="CV22" i="1"/>
  <c r="CW22" i="1"/>
  <c r="CX22" i="1"/>
  <c r="CY22" i="1"/>
  <c r="CZ22" i="1"/>
  <c r="DA22" i="1"/>
  <c r="DB22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EF22" i="1"/>
  <c r="EG22" i="1"/>
  <c r="EH22" i="1"/>
  <c r="EI22" i="1"/>
  <c r="EJ22" i="1"/>
  <c r="EK22" i="1"/>
  <c r="EL22" i="1"/>
  <c r="EM22" i="1"/>
  <c r="EN22" i="1"/>
  <c r="EO22" i="1"/>
  <c r="EP22" i="1"/>
  <c r="EQ22" i="1"/>
  <c r="ER22" i="1"/>
  <c r="ES22" i="1"/>
  <c r="ET22" i="1"/>
  <c r="EU22" i="1"/>
  <c r="EV22" i="1"/>
  <c r="EW22" i="1"/>
  <c r="EX22" i="1"/>
  <c r="EY22" i="1"/>
  <c r="EZ22" i="1"/>
  <c r="FA22" i="1"/>
  <c r="FB22" i="1"/>
  <c r="FC22" i="1"/>
  <c r="FD22" i="1"/>
  <c r="FE22" i="1"/>
  <c r="FF22" i="1"/>
  <c r="FG22" i="1"/>
  <c r="FH22" i="1"/>
  <c r="FI22" i="1"/>
  <c r="FJ22" i="1"/>
  <c r="FK22" i="1"/>
  <c r="FL22" i="1"/>
  <c r="FM22" i="1"/>
  <c r="FN22" i="1"/>
  <c r="FO22" i="1"/>
  <c r="FP22" i="1"/>
  <c r="FQ22" i="1"/>
  <c r="FR22" i="1"/>
  <c r="FS22" i="1"/>
  <c r="FT22" i="1"/>
  <c r="FU22" i="1"/>
  <c r="FV22" i="1"/>
  <c r="FW22" i="1"/>
  <c r="FX22" i="1"/>
  <c r="FY22" i="1"/>
  <c r="FZ22" i="1"/>
  <c r="GA22" i="1"/>
  <c r="GB22" i="1"/>
  <c r="GC22" i="1"/>
  <c r="GD22" i="1"/>
  <c r="GE22" i="1"/>
  <c r="GF22" i="1"/>
  <c r="GG22" i="1"/>
  <c r="GH22" i="1"/>
  <c r="GI22" i="1"/>
  <c r="GJ22" i="1"/>
  <c r="GK22" i="1"/>
  <c r="GL22" i="1"/>
  <c r="GM22" i="1"/>
  <c r="GN22" i="1"/>
  <c r="GO22" i="1"/>
  <c r="GP22" i="1"/>
  <c r="GQ22" i="1"/>
  <c r="GR22" i="1"/>
  <c r="GS22" i="1"/>
  <c r="GT22" i="1"/>
  <c r="GU22" i="1"/>
  <c r="GV22" i="1"/>
  <c r="GW22" i="1"/>
  <c r="GX22" i="1"/>
  <c r="GY22" i="1"/>
  <c r="GZ22" i="1"/>
  <c r="HA22" i="1"/>
  <c r="HB22" i="1"/>
  <c r="HC22" i="1"/>
  <c r="HD22" i="1"/>
  <c r="HE22" i="1"/>
  <c r="HF22" i="1"/>
  <c r="HG22" i="1"/>
  <c r="HH22" i="1"/>
  <c r="HI22" i="1"/>
  <c r="HJ22" i="1"/>
  <c r="HK22" i="1"/>
  <c r="HL22" i="1"/>
  <c r="HM22" i="1"/>
  <c r="HN22" i="1"/>
  <c r="HO22" i="1"/>
  <c r="HP22" i="1"/>
  <c r="HQ22" i="1"/>
  <c r="HR22" i="1"/>
  <c r="HS22" i="1"/>
  <c r="C22" i="1"/>
  <c r="D22" i="5"/>
  <c r="E22" i="5"/>
  <c r="E23" i="5" s="1"/>
  <c r="F22" i="5"/>
  <c r="F23" i="5" s="1"/>
  <c r="G22" i="5"/>
  <c r="G23" i="5" s="1"/>
  <c r="I22" i="5"/>
  <c r="I23" i="5" s="1"/>
  <c r="J22" i="5"/>
  <c r="J23" i="5" s="1"/>
  <c r="K22" i="5"/>
  <c r="D23" i="5"/>
  <c r="H23" i="5"/>
  <c r="K23" i="5"/>
  <c r="AG23" i="5"/>
  <c r="AJ23" i="5"/>
  <c r="AK23" i="5"/>
  <c r="AL23" i="5"/>
  <c r="AM23" i="5"/>
  <c r="AN23" i="5"/>
  <c r="AO23" i="5"/>
  <c r="AQ23" i="5"/>
  <c r="AR23" i="5"/>
  <c r="AS23" i="5"/>
  <c r="AU23" i="5"/>
  <c r="AZ23" i="5"/>
  <c r="BB23" i="5"/>
  <c r="BC23" i="5"/>
  <c r="CJ23" i="5"/>
  <c r="CL23" i="5"/>
  <c r="C23" i="5"/>
  <c r="L22" i="5" l="1"/>
  <c r="L23" i="5" s="1"/>
  <c r="M22" i="5"/>
  <c r="M23" i="5" s="1"/>
  <c r="N22" i="5"/>
  <c r="N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F22" i="5"/>
  <c r="AF23" i="5" s="1"/>
  <c r="AH22" i="5"/>
  <c r="AH23" i="5" s="1"/>
  <c r="AI22" i="5"/>
  <c r="AI23" i="5" s="1"/>
  <c r="AP22" i="5"/>
  <c r="AP23" i="5" s="1"/>
  <c r="AT22" i="5"/>
  <c r="AT23" i="5" s="1"/>
  <c r="AV22" i="5"/>
  <c r="AV23" i="5" s="1"/>
  <c r="AW22" i="5"/>
  <c r="AW23" i="5" s="1"/>
  <c r="AX22" i="5"/>
  <c r="AX23" i="5" s="1"/>
  <c r="AY22" i="5"/>
  <c r="AY23" i="5" s="1"/>
  <c r="BA22" i="5"/>
  <c r="BA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K22" i="5"/>
  <c r="CK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X22" i="5"/>
  <c r="DX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G22" i="5"/>
  <c r="EG23" i="5" s="1"/>
  <c r="EH22" i="5"/>
  <c r="EH23" i="5" s="1"/>
  <c r="EI22" i="5"/>
  <c r="EI23" i="5" s="1"/>
  <c r="EJ22" i="5"/>
  <c r="EJ23" i="5" s="1"/>
  <c r="EK22" i="5"/>
  <c r="EK23" i="5" s="1"/>
  <c r="EL22" i="5"/>
  <c r="EL23" i="5" s="1"/>
  <c r="EM22" i="5"/>
  <c r="EM23" i="5" s="1"/>
  <c r="EN22" i="5"/>
  <c r="EN23" i="5" s="1"/>
  <c r="EO22" i="5"/>
  <c r="EO23" i="5" s="1"/>
  <c r="EP22" i="5"/>
  <c r="EP23" i="5" s="1"/>
  <c r="EQ22" i="5"/>
  <c r="EQ23" i="5" s="1"/>
  <c r="ER22" i="5"/>
  <c r="ER23" i="5" s="1"/>
  <c r="ES22" i="5"/>
  <c r="ES23" i="5" s="1"/>
  <c r="ET22" i="5"/>
  <c r="ET23" i="5" s="1"/>
  <c r="EU22" i="5"/>
  <c r="EU23" i="5" s="1"/>
  <c r="EV22" i="5"/>
  <c r="EV23" i="5" s="1"/>
  <c r="EW22" i="5"/>
  <c r="EW23" i="5" s="1"/>
  <c r="EX22" i="5"/>
  <c r="EX23" i="5" s="1"/>
  <c r="EY22" i="5"/>
  <c r="EY23" i="5" s="1"/>
  <c r="EZ22" i="5"/>
  <c r="EZ23" i="5" s="1"/>
  <c r="FA22" i="5"/>
  <c r="FA23" i="5" s="1"/>
  <c r="FB22" i="5"/>
  <c r="FB23" i="5" s="1"/>
  <c r="FC22" i="5"/>
  <c r="FC23" i="5" s="1"/>
  <c r="FD22" i="5"/>
  <c r="FD23" i="5" s="1"/>
  <c r="FE22" i="5"/>
  <c r="FE23" i="5" s="1"/>
  <c r="FF22" i="5"/>
  <c r="FF23" i="5" s="1"/>
  <c r="FG22" i="5"/>
  <c r="FG23" i="5" s="1"/>
  <c r="FH22" i="5"/>
  <c r="FH23" i="5" s="1"/>
  <c r="FI22" i="5"/>
  <c r="FI23" i="5" s="1"/>
  <c r="FJ22" i="5"/>
  <c r="FJ23" i="5" s="1"/>
  <c r="FK22" i="5"/>
  <c r="FK23" i="5" s="1"/>
  <c r="FL22" i="5"/>
  <c r="FL23" i="5" s="1"/>
  <c r="FM22" i="5"/>
  <c r="FM23" i="5" s="1"/>
  <c r="FN22" i="5"/>
  <c r="FN23" i="5" s="1"/>
  <c r="FO22" i="5"/>
  <c r="FO23" i="5" s="1"/>
  <c r="FP22" i="5"/>
  <c r="FP23" i="5" s="1"/>
  <c r="FQ22" i="5"/>
  <c r="FQ23" i="5" s="1"/>
  <c r="FR22" i="5"/>
  <c r="FR23" i="5" s="1"/>
  <c r="FS22" i="5"/>
  <c r="FS23" i="5" s="1"/>
  <c r="FT22" i="5"/>
  <c r="FT23" i="5" s="1"/>
  <c r="FU22" i="5"/>
  <c r="FU23" i="5" s="1"/>
  <c r="FV22" i="5"/>
  <c r="FV23" i="5" s="1"/>
  <c r="FW22" i="5"/>
  <c r="FW23" i="5" s="1"/>
  <c r="FX22" i="5"/>
  <c r="FX23" i="5" s="1"/>
  <c r="FY22" i="5"/>
  <c r="FY23" i="5" s="1"/>
  <c r="FZ22" i="5"/>
  <c r="FZ23" i="5" s="1"/>
  <c r="GA22" i="5"/>
  <c r="GA23" i="5" s="1"/>
  <c r="GB22" i="5"/>
  <c r="GB23" i="5" s="1"/>
  <c r="GC22" i="5"/>
  <c r="GC23" i="5" s="1"/>
  <c r="GD22" i="5"/>
  <c r="GD23" i="5" s="1"/>
  <c r="GE22" i="5"/>
  <c r="GE23" i="5" s="1"/>
  <c r="GF22" i="5"/>
  <c r="GF23" i="5" s="1"/>
  <c r="GG22" i="5"/>
  <c r="GG23" i="5" s="1"/>
  <c r="GH22" i="5"/>
  <c r="GH23" i="5" s="1"/>
  <c r="GI22" i="5"/>
  <c r="GI23" i="5" s="1"/>
  <c r="GJ22" i="5"/>
  <c r="GJ23" i="5" s="1"/>
  <c r="GK22" i="5"/>
  <c r="GK23" i="5" s="1"/>
  <c r="GL22" i="5"/>
  <c r="GL23" i="5" s="1"/>
  <c r="GM22" i="5"/>
  <c r="GM23" i="5" s="1"/>
  <c r="GN22" i="5"/>
  <c r="GN23" i="5" s="1"/>
  <c r="GO22" i="5"/>
  <c r="GO23" i="5" s="1"/>
  <c r="GP22" i="5"/>
  <c r="GP23" i="5" s="1"/>
  <c r="GQ22" i="5"/>
  <c r="GQ23" i="5" s="1"/>
  <c r="GR22" i="5"/>
  <c r="GR23" i="5" s="1"/>
  <c r="GS22" i="5"/>
  <c r="GS23" i="5" s="1"/>
  <c r="GT22" i="5"/>
  <c r="GT23" i="5" s="1"/>
  <c r="GU22" i="5"/>
  <c r="GU23" i="5" s="1"/>
  <c r="GV22" i="5"/>
  <c r="GV23" i="5" s="1"/>
  <c r="GW22" i="5"/>
  <c r="GW23" i="5" s="1"/>
  <c r="GX22" i="5"/>
  <c r="GX23" i="5" s="1"/>
  <c r="GY22" i="5"/>
  <c r="GY23" i="5" s="1"/>
  <c r="GZ22" i="5"/>
  <c r="GZ23" i="5" s="1"/>
  <c r="HA22" i="5"/>
  <c r="HA23" i="5" s="1"/>
  <c r="HB22" i="5"/>
  <c r="HB23" i="5" s="1"/>
  <c r="HC22" i="5"/>
  <c r="HC23" i="5" s="1"/>
  <c r="HD22" i="5"/>
  <c r="HD23" i="5" s="1"/>
  <c r="HE22" i="5"/>
  <c r="HE23" i="5" s="1"/>
  <c r="HF22" i="5"/>
  <c r="HF23" i="5" s="1"/>
  <c r="HG22" i="5"/>
  <c r="HG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P22" i="5"/>
  <c r="HP23" i="5" s="1"/>
  <c r="HQ22" i="5"/>
  <c r="HQ23" i="5" s="1"/>
  <c r="HR22" i="5"/>
  <c r="HR23" i="5" s="1"/>
  <c r="HS22" i="5"/>
  <c r="HS23" i="5" s="1"/>
  <c r="HT22" i="5"/>
  <c r="HT23" i="5" s="1"/>
  <c r="HU22" i="5"/>
  <c r="HU23" i="5" s="1"/>
  <c r="HV22" i="5"/>
  <c r="HV23" i="5" s="1"/>
  <c r="HW22" i="5"/>
  <c r="HW23" i="5" s="1"/>
  <c r="HX22" i="5"/>
  <c r="HX23" i="5" s="1"/>
  <c r="HY22" i="5"/>
  <c r="HY23" i="5" s="1"/>
  <c r="HZ22" i="5"/>
  <c r="HZ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IU22" i="5"/>
  <c r="IU23" i="5" s="1"/>
  <c r="IV22" i="5"/>
  <c r="IV23" i="5" s="1"/>
  <c r="IW22" i="5"/>
  <c r="IW23" i="5" s="1"/>
  <c r="IX22" i="5"/>
  <c r="IX23" i="5" s="1"/>
  <c r="IY22" i="5"/>
  <c r="IY23" i="5" s="1"/>
  <c r="IZ22" i="5"/>
  <c r="IZ23" i="5" s="1"/>
  <c r="JA22" i="5"/>
  <c r="JA23" i="5" s="1"/>
  <c r="JB22" i="5"/>
  <c r="JB23" i="5" s="1"/>
  <c r="JC22" i="5"/>
  <c r="JC23" i="5" s="1"/>
  <c r="JD22" i="5"/>
  <c r="JD23" i="5" s="1"/>
  <c r="JE22" i="5"/>
  <c r="JE23" i="5" s="1"/>
  <c r="JF22" i="5"/>
  <c r="JF23" i="5" s="1"/>
  <c r="JG22" i="5"/>
  <c r="JG23" i="5" s="1"/>
  <c r="JH22" i="5"/>
  <c r="JH23" i="5" s="1"/>
  <c r="JI22" i="5"/>
  <c r="JI23" i="5" s="1"/>
  <c r="JJ22" i="5"/>
  <c r="JJ23" i="5" s="1"/>
  <c r="JK22" i="5"/>
  <c r="JK23" i="5" s="1"/>
  <c r="JL22" i="5"/>
  <c r="JL23" i="5" s="1"/>
  <c r="JM22" i="5"/>
  <c r="JM23" i="5" s="1"/>
  <c r="JN22" i="5"/>
  <c r="JN23" i="5" s="1"/>
  <c r="JO22" i="5"/>
  <c r="JO23" i="5" s="1"/>
  <c r="JP22" i="5"/>
  <c r="JP23" i="5" s="1"/>
  <c r="JQ22" i="5"/>
  <c r="JQ23" i="5" s="1"/>
  <c r="JR22" i="5"/>
  <c r="JR23" i="5" s="1"/>
  <c r="JS22" i="5"/>
  <c r="JS23" i="5" s="1"/>
  <c r="JT22" i="5"/>
  <c r="JT23" i="5" s="1"/>
  <c r="JU22" i="5"/>
  <c r="JU23" i="5" s="1"/>
  <c r="JV22" i="5"/>
  <c r="JV23" i="5" s="1"/>
  <c r="JW22" i="5"/>
  <c r="JW23" i="5" s="1"/>
  <c r="JX22" i="5"/>
  <c r="JX23" i="5" s="1"/>
  <c r="JY22" i="5"/>
  <c r="JY23" i="5" s="1"/>
  <c r="JZ22" i="5"/>
  <c r="JZ23" i="5" s="1"/>
  <c r="KA22" i="5"/>
  <c r="KA23" i="5" s="1"/>
  <c r="KB22" i="5"/>
  <c r="KB23" i="5" s="1"/>
  <c r="KC22" i="5"/>
  <c r="KC23" i="5" s="1"/>
  <c r="KD22" i="5"/>
  <c r="KD23" i="5" s="1"/>
  <c r="KE22" i="5"/>
  <c r="KE23" i="5" s="1"/>
  <c r="KF22" i="5"/>
  <c r="KF23" i="5" s="1"/>
  <c r="KG22" i="5"/>
  <c r="KG23" i="5" s="1"/>
  <c r="KH22" i="5"/>
  <c r="KH23" i="5" s="1"/>
  <c r="KI22" i="5"/>
  <c r="KI23" i="5" s="1"/>
  <c r="KJ22" i="5"/>
  <c r="KJ23" i="5" s="1"/>
  <c r="KK22" i="5"/>
  <c r="KK23" i="5" s="1"/>
  <c r="KL22" i="5"/>
  <c r="KL23" i="5" s="1"/>
  <c r="KM22" i="5"/>
  <c r="KM23" i="5" s="1"/>
  <c r="KN22" i="5"/>
  <c r="KN23" i="5" s="1"/>
  <c r="KO22" i="5"/>
  <c r="KO23" i="5" s="1"/>
  <c r="KP22" i="5"/>
  <c r="KP23" i="5" s="1"/>
  <c r="KQ22" i="5"/>
  <c r="KQ23" i="5" s="1"/>
  <c r="KR22" i="5"/>
  <c r="KR23" i="5" s="1"/>
  <c r="KS22" i="5"/>
  <c r="KS23" i="5" s="1"/>
  <c r="KT22" i="5"/>
  <c r="KT23" i="5" s="1"/>
  <c r="KU22" i="5"/>
  <c r="KU23" i="5" s="1"/>
  <c r="KV22" i="5"/>
  <c r="KV23" i="5" s="1"/>
  <c r="KW22" i="5"/>
  <c r="KW23" i="5" s="1"/>
  <c r="KX22" i="5"/>
  <c r="KX23" i="5" s="1"/>
  <c r="KY22" i="5"/>
  <c r="KY23" i="5" s="1"/>
  <c r="KZ22" i="5"/>
  <c r="KZ23" i="5" s="1"/>
  <c r="LA22" i="5"/>
  <c r="LA23" i="5" s="1"/>
  <c r="LB22" i="5"/>
  <c r="LB23" i="5" s="1"/>
  <c r="LC22" i="5"/>
  <c r="LC23" i="5" s="1"/>
  <c r="LD22" i="5"/>
  <c r="LD23" i="5" s="1"/>
  <c r="LE22" i="5"/>
  <c r="LE23" i="5" s="1"/>
  <c r="LF22" i="5"/>
  <c r="LF23" i="5" s="1"/>
  <c r="LG22" i="5"/>
  <c r="LG23" i="5" s="1"/>
  <c r="LH22" i="5"/>
  <c r="LH23" i="5" s="1"/>
  <c r="LI22" i="5"/>
  <c r="LI23" i="5" s="1"/>
  <c r="LJ22" i="5"/>
  <c r="LJ23" i="5" s="1"/>
  <c r="LK22" i="5"/>
  <c r="LK23" i="5" s="1"/>
  <c r="LL22" i="5"/>
  <c r="LL23" i="5" s="1"/>
  <c r="LM22" i="5"/>
  <c r="LM23" i="5" s="1"/>
  <c r="LN22" i="5"/>
  <c r="LN23" i="5" s="1"/>
  <c r="LO22" i="5"/>
  <c r="LO23" i="5" s="1"/>
  <c r="LP22" i="5"/>
  <c r="LP23" i="5" s="1"/>
  <c r="LQ22" i="5"/>
  <c r="LQ23" i="5" s="1"/>
  <c r="LR22" i="5"/>
  <c r="LR23" i="5" s="1"/>
  <c r="LS22" i="5"/>
  <c r="LS23" i="5" s="1"/>
  <c r="LT22" i="5"/>
  <c r="LT23" i="5" s="1"/>
  <c r="LU22" i="5"/>
  <c r="LU23" i="5" s="1"/>
  <c r="LV22" i="5"/>
  <c r="LV23" i="5" s="1"/>
  <c r="LW22" i="5"/>
  <c r="LW23" i="5" s="1"/>
  <c r="LX22" i="5"/>
  <c r="LX23" i="5" s="1"/>
  <c r="LY22" i="5"/>
  <c r="LY23" i="5" s="1"/>
  <c r="LZ22" i="5"/>
  <c r="LZ23" i="5" s="1"/>
  <c r="MA22" i="5"/>
  <c r="MA23" i="5" s="1"/>
  <c r="MB22" i="5"/>
  <c r="MB23" i="5" s="1"/>
  <c r="MC22" i="5"/>
  <c r="MC23" i="5" s="1"/>
  <c r="MD22" i="5"/>
  <c r="MD23" i="5" s="1"/>
  <c r="ME22" i="5"/>
  <c r="ME23" i="5" s="1"/>
  <c r="MF22" i="5"/>
  <c r="MF23" i="5" s="1"/>
  <c r="MG22" i="5"/>
  <c r="MG23" i="5" s="1"/>
  <c r="MH22" i="5"/>
  <c r="MH23" i="5" s="1"/>
  <c r="MI22" i="5"/>
  <c r="MI23" i="5" s="1"/>
  <c r="MJ22" i="5"/>
  <c r="MJ23" i="5" s="1"/>
  <c r="MK22" i="5"/>
  <c r="MK23" i="5" s="1"/>
  <c r="ML22" i="5"/>
  <c r="ML23" i="5" s="1"/>
  <c r="MM22" i="5"/>
  <c r="MM23" i="5" s="1"/>
  <c r="MN22" i="5"/>
  <c r="MN23" i="5" s="1"/>
  <c r="MO22" i="5"/>
  <c r="MO23" i="5" s="1"/>
  <c r="MP22" i="5"/>
  <c r="MP23" i="5" s="1"/>
  <c r="MQ22" i="5"/>
  <c r="MQ23" i="5" s="1"/>
  <c r="MR22" i="5"/>
  <c r="MR23" i="5" s="1"/>
  <c r="MS22" i="5"/>
  <c r="MS23" i="5" s="1"/>
  <c r="MT22" i="5"/>
  <c r="MT23" i="5" s="1"/>
  <c r="MU22" i="5"/>
  <c r="MU23" i="5" s="1"/>
  <c r="MV22" i="5"/>
  <c r="MV23" i="5" s="1"/>
  <c r="MW22" i="5"/>
  <c r="MW23" i="5" s="1"/>
  <c r="MX22" i="5"/>
  <c r="MX23" i="5" s="1"/>
  <c r="MY22" i="5"/>
  <c r="MY23" i="5" s="1"/>
  <c r="MZ22" i="5"/>
  <c r="MZ23" i="5" s="1"/>
  <c r="NA22" i="5"/>
  <c r="NA23" i="5" s="1"/>
  <c r="NB22" i="5"/>
  <c r="NB23" i="5" s="1"/>
  <c r="NC22" i="5"/>
  <c r="NC23" i="5" s="1"/>
  <c r="ND22" i="5"/>
  <c r="ND23" i="5" s="1"/>
  <c r="NE22" i="5"/>
  <c r="NE23" i="5" s="1"/>
  <c r="NF22" i="5"/>
  <c r="NF23" i="5" s="1"/>
  <c r="NG22" i="5"/>
  <c r="NG23" i="5" s="1"/>
  <c r="NH22" i="5"/>
  <c r="NH23" i="5" s="1"/>
  <c r="NI22" i="5"/>
  <c r="NI23" i="5" s="1"/>
  <c r="NJ22" i="5"/>
  <c r="NJ23" i="5" s="1"/>
  <c r="NK22" i="5"/>
  <c r="NK23" i="5" s="1"/>
  <c r="NL22" i="5"/>
  <c r="NL23" i="5" s="1"/>
  <c r="NM22" i="5"/>
  <c r="NM23" i="5" s="1"/>
  <c r="NN22" i="5"/>
  <c r="NN23" i="5" s="1"/>
  <c r="NO22" i="5"/>
  <c r="NO23" i="5" s="1"/>
  <c r="NP22" i="5"/>
  <c r="NP23" i="5" s="1"/>
  <c r="NQ22" i="5"/>
  <c r="NQ23" i="5" s="1"/>
  <c r="NR22" i="5"/>
  <c r="NR23" i="5" s="1"/>
  <c r="NS22" i="5"/>
  <c r="NS23" i="5" s="1"/>
  <c r="NT22" i="5"/>
  <c r="NT23" i="5" s="1"/>
  <c r="NU22" i="5"/>
  <c r="NU23" i="5" s="1"/>
  <c r="NV22" i="5"/>
  <c r="NV23" i="5" s="1"/>
  <c r="NW22" i="5"/>
  <c r="NW23" i="5" s="1"/>
  <c r="NX22" i="5"/>
  <c r="NX23" i="5" s="1"/>
  <c r="NY22" i="5"/>
  <c r="NY23" i="5" s="1"/>
  <c r="NZ22" i="5"/>
  <c r="NZ23" i="5" s="1"/>
  <c r="OA22" i="5"/>
  <c r="OA23" i="5" s="1"/>
  <c r="OB22" i="5"/>
  <c r="OB23" i="5" s="1"/>
  <c r="OC22" i="5"/>
  <c r="OC23" i="5" s="1"/>
  <c r="OD22" i="5"/>
  <c r="OD23" i="5" s="1"/>
  <c r="OE22" i="5"/>
  <c r="OE23" i="5" s="1"/>
  <c r="OF22" i="5"/>
  <c r="OF23" i="5" s="1"/>
  <c r="OG22" i="5"/>
  <c r="OG23" i="5" s="1"/>
  <c r="OH22" i="5"/>
  <c r="OH23" i="5" s="1"/>
  <c r="OI22" i="5"/>
  <c r="OI23" i="5" s="1"/>
  <c r="OJ22" i="5"/>
  <c r="OJ23" i="5" s="1"/>
  <c r="OK22" i="5"/>
  <c r="OK23" i="5" s="1"/>
  <c r="OL22" i="5"/>
  <c r="OL23" i="5" s="1"/>
  <c r="OM22" i="5"/>
  <c r="OM23" i="5" s="1"/>
  <c r="ON22" i="5"/>
  <c r="ON23" i="5" s="1"/>
  <c r="OO22" i="5"/>
  <c r="OO23" i="5" s="1"/>
  <c r="OP22" i="5"/>
  <c r="OP23" i="5" s="1"/>
  <c r="OQ22" i="5"/>
  <c r="OQ23" i="5" s="1"/>
  <c r="OR22" i="5"/>
  <c r="OR23" i="5" s="1"/>
  <c r="OS22" i="5"/>
  <c r="OS23" i="5" s="1"/>
  <c r="OT22" i="5"/>
  <c r="OT23" i="5" s="1"/>
  <c r="OU22" i="5"/>
  <c r="OU23" i="5" s="1"/>
  <c r="OV22" i="5"/>
  <c r="OV23" i="5" s="1"/>
  <c r="OW22" i="5"/>
  <c r="OW23" i="5" s="1"/>
  <c r="OX22" i="5"/>
  <c r="OX23" i="5" s="1"/>
  <c r="OY22" i="5"/>
  <c r="OY23" i="5" s="1"/>
  <c r="OZ22" i="5"/>
  <c r="OZ23" i="5" s="1"/>
  <c r="PA22" i="5"/>
  <c r="PA23" i="5" s="1"/>
  <c r="PB22" i="5"/>
  <c r="PB23" i="5" s="1"/>
  <c r="PC22" i="5"/>
  <c r="PC23" i="5" s="1"/>
  <c r="PD22" i="5"/>
  <c r="PD23" i="5" s="1"/>
  <c r="PE22" i="5"/>
  <c r="PE23" i="5" s="1"/>
  <c r="PF22" i="5"/>
  <c r="PF23" i="5" s="1"/>
  <c r="PG22" i="5"/>
  <c r="PG23" i="5" s="1"/>
  <c r="PH22" i="5"/>
  <c r="PH23" i="5" s="1"/>
  <c r="PI22" i="5"/>
  <c r="PI23" i="5" s="1"/>
  <c r="PJ22" i="5"/>
  <c r="PJ23" i="5" s="1"/>
  <c r="PK22" i="5"/>
  <c r="PK23" i="5" s="1"/>
  <c r="PL22" i="5"/>
  <c r="PL23" i="5" s="1"/>
  <c r="PM22" i="5"/>
  <c r="PM23" i="5" s="1"/>
  <c r="PN22" i="5"/>
  <c r="PN23" i="5" s="1"/>
  <c r="PO22" i="5"/>
  <c r="PO23" i="5" s="1"/>
  <c r="PP22" i="5"/>
  <c r="PP23" i="5" s="1"/>
  <c r="PQ22" i="5"/>
  <c r="PQ23" i="5" s="1"/>
  <c r="PR22" i="5"/>
  <c r="PR23" i="5" s="1"/>
  <c r="PS22" i="5"/>
  <c r="PS23" i="5" s="1"/>
  <c r="PT22" i="5"/>
  <c r="PT23" i="5" s="1"/>
  <c r="PU22" i="5"/>
  <c r="PU23" i="5" s="1"/>
  <c r="PV22" i="5"/>
  <c r="PV23" i="5" s="1"/>
  <c r="PW22" i="5"/>
  <c r="PW23" i="5" s="1"/>
  <c r="PX22" i="5"/>
  <c r="PX23" i="5" s="1"/>
  <c r="PY22" i="5"/>
  <c r="PY23" i="5" s="1"/>
  <c r="PZ22" i="5"/>
  <c r="PZ23" i="5" s="1"/>
  <c r="QA22" i="5"/>
  <c r="QA23" i="5" s="1"/>
  <c r="QB22" i="5"/>
  <c r="QB23" i="5" s="1"/>
  <c r="QC22" i="5"/>
  <c r="QC23" i="5" s="1"/>
  <c r="QD22" i="5"/>
  <c r="QD23" i="5" s="1"/>
  <c r="QE22" i="5"/>
  <c r="QE23" i="5" s="1"/>
  <c r="QF22" i="5"/>
  <c r="QF23" i="5" s="1"/>
  <c r="QG22" i="5"/>
  <c r="QG23" i="5" s="1"/>
  <c r="QH22" i="5"/>
  <c r="QH23" i="5" s="1"/>
  <c r="QI22" i="5"/>
  <c r="QI23" i="5" s="1"/>
  <c r="QJ22" i="5"/>
  <c r="QJ23" i="5" s="1"/>
  <c r="QK22" i="5"/>
  <c r="QK23" i="5" s="1"/>
  <c r="QL22" i="5"/>
  <c r="QL23" i="5" s="1"/>
  <c r="QM22" i="5"/>
  <c r="QM23" i="5" s="1"/>
  <c r="QN22" i="5"/>
  <c r="QN23" i="5" s="1"/>
  <c r="QO22" i="5"/>
  <c r="QO23" i="5" s="1"/>
  <c r="QP22" i="5"/>
  <c r="QP23" i="5" s="1"/>
  <c r="QQ22" i="5"/>
  <c r="QQ23" i="5" s="1"/>
  <c r="QR22" i="5"/>
  <c r="QR23" i="5" s="1"/>
  <c r="QS22" i="5"/>
  <c r="QS23" i="5" s="1"/>
  <c r="QT22" i="5"/>
  <c r="QT23" i="5" s="1"/>
  <c r="QU22" i="5"/>
  <c r="QU23" i="5" s="1"/>
  <c r="QV22" i="5"/>
  <c r="QV23" i="5" s="1"/>
  <c r="QW22" i="5"/>
  <c r="QW23" i="5" s="1"/>
  <c r="QX22" i="5"/>
  <c r="QX23" i="5" s="1"/>
  <c r="QY22" i="5"/>
  <c r="QY23" i="5" s="1"/>
  <c r="QZ22" i="5"/>
  <c r="QZ23" i="5" s="1"/>
  <c r="RA22" i="5"/>
  <c r="RA23" i="5" s="1"/>
  <c r="RB22" i="5"/>
  <c r="RB23" i="5" s="1"/>
  <c r="RC22" i="5"/>
  <c r="RC23" i="5" s="1"/>
  <c r="RD22" i="5"/>
  <c r="RD23" i="5" s="1"/>
  <c r="RE22" i="5"/>
  <c r="RE23" i="5" s="1"/>
  <c r="RF22" i="5"/>
  <c r="RF23" i="5" s="1"/>
  <c r="RG22" i="5"/>
  <c r="RG23" i="5" s="1"/>
  <c r="RH22" i="5"/>
  <c r="RH23" i="5" s="1"/>
  <c r="RI22" i="5"/>
  <c r="RI23" i="5" s="1"/>
  <c r="RJ22" i="5"/>
  <c r="RJ23" i="5" s="1"/>
  <c r="RK22" i="5"/>
  <c r="RK23" i="5" s="1"/>
  <c r="RL22" i="5"/>
  <c r="RL23" i="5" s="1"/>
  <c r="RM22" i="5"/>
  <c r="RM23" i="5" s="1"/>
  <c r="RN22" i="5"/>
  <c r="RN23" i="5" s="1"/>
  <c r="RO22" i="5"/>
  <c r="RO23" i="5" s="1"/>
  <c r="RP22" i="5"/>
  <c r="RP23" i="5" s="1"/>
  <c r="RQ22" i="5"/>
  <c r="RQ23" i="5" s="1"/>
  <c r="RR22" i="5"/>
  <c r="RR23" i="5" s="1"/>
  <c r="RS22" i="5"/>
  <c r="RS23" i="5" s="1"/>
  <c r="RT22" i="5"/>
  <c r="RT23" i="5" s="1"/>
  <c r="RU22" i="5"/>
  <c r="RU23" i="5" s="1"/>
  <c r="RV22" i="5"/>
  <c r="RV23" i="5" s="1"/>
  <c r="RW22" i="5"/>
  <c r="RW23" i="5" s="1"/>
  <c r="RX22" i="5"/>
  <c r="RX23" i="5" s="1"/>
  <c r="RY22" i="5"/>
  <c r="RY23" i="5" s="1"/>
  <c r="RZ22" i="5"/>
  <c r="RZ23" i="5" s="1"/>
  <c r="SA22" i="5"/>
  <c r="SA23" i="5" s="1"/>
  <c r="SB22" i="5"/>
  <c r="SB23" i="5" s="1"/>
  <c r="SC22" i="5"/>
  <c r="SC23" i="5" s="1"/>
  <c r="SD22" i="5"/>
  <c r="SD23" i="5" s="1"/>
  <c r="SE22" i="5"/>
  <c r="SE23" i="5" s="1"/>
  <c r="SF22" i="5"/>
  <c r="SF23" i="5" s="1"/>
  <c r="SG22" i="5"/>
  <c r="SG23" i="5" s="1"/>
  <c r="SH22" i="5"/>
  <c r="SH23" i="5" s="1"/>
  <c r="SI22" i="5"/>
  <c r="SI23" i="5" s="1"/>
  <c r="SJ22" i="5"/>
  <c r="SJ23" i="5" s="1"/>
  <c r="SK22" i="5"/>
  <c r="SK23" i="5" s="1"/>
  <c r="SL22" i="5"/>
  <c r="SL23" i="5" s="1"/>
  <c r="SM22" i="5"/>
  <c r="SM23" i="5" s="1"/>
  <c r="SN22" i="5"/>
  <c r="SN23" i="5" s="1"/>
  <c r="SO22" i="5"/>
  <c r="SO23" i="5" s="1"/>
  <c r="SP22" i="5"/>
  <c r="SP23" i="5" s="1"/>
  <c r="SQ22" i="5"/>
  <c r="SQ23" i="5" s="1"/>
  <c r="SR22" i="5"/>
  <c r="SR23" i="5" s="1"/>
  <c r="SS22" i="5"/>
  <c r="SS23" i="5" s="1"/>
  <c r="ST22" i="5"/>
  <c r="ST23" i="5" s="1"/>
  <c r="SU22" i="5"/>
  <c r="SU23" i="5" s="1"/>
  <c r="SV22" i="5"/>
  <c r="SV23" i="5" s="1"/>
  <c r="SW22" i="5"/>
  <c r="SW23" i="5" s="1"/>
  <c r="SX22" i="5"/>
  <c r="SX23" i="5" s="1"/>
  <c r="SY22" i="5"/>
  <c r="SY23" i="5" s="1"/>
  <c r="SZ22" i="5"/>
  <c r="SZ23" i="5" s="1"/>
  <c r="TA22" i="5"/>
  <c r="TA23" i="5" s="1"/>
  <c r="TB22" i="5"/>
  <c r="TB23" i="5" s="1"/>
  <c r="TC22" i="5"/>
  <c r="TC23" i="5" s="1"/>
  <c r="TD22" i="5"/>
  <c r="TD23" i="5" s="1"/>
  <c r="TE22" i="5"/>
  <c r="TE23" i="5" s="1"/>
  <c r="TF22" i="5"/>
  <c r="TF23" i="5" s="1"/>
  <c r="TG22" i="5"/>
  <c r="TG23" i="5" s="1"/>
  <c r="TH22" i="5"/>
  <c r="TH23" i="5" s="1"/>
  <c r="TI22" i="5"/>
  <c r="TI23" i="5" s="1"/>
  <c r="TJ22" i="5"/>
  <c r="TJ23" i="5" s="1"/>
  <c r="TK22" i="5"/>
  <c r="TK23" i="5" s="1"/>
  <c r="TL22" i="5"/>
  <c r="TL23" i="5" s="1"/>
  <c r="TM22" i="5"/>
  <c r="TM23" i="5" s="1"/>
  <c r="TN22" i="5"/>
  <c r="TN23" i="5" s="1"/>
  <c r="TO22" i="5"/>
  <c r="TO23" i="5" s="1"/>
  <c r="TP22" i="5"/>
  <c r="TP23" i="5" s="1"/>
  <c r="TQ22" i="5"/>
  <c r="TQ23" i="5" s="1"/>
  <c r="TR22" i="5"/>
  <c r="TR23" i="5" s="1"/>
  <c r="TS22" i="5"/>
  <c r="TS23" i="5" s="1"/>
  <c r="TT22" i="5"/>
  <c r="TT23" i="5" s="1"/>
  <c r="TU22" i="5"/>
  <c r="TU23" i="5" s="1"/>
  <c r="TV22" i="5"/>
  <c r="TV23" i="5" s="1"/>
  <c r="TW22" i="5"/>
  <c r="TW23" i="5" s="1"/>
  <c r="TX22" i="5"/>
  <c r="TX23" i="5" s="1"/>
  <c r="TY22" i="5"/>
  <c r="TY23" i="5" s="1"/>
  <c r="TZ22" i="5"/>
  <c r="TZ23" i="5" s="1"/>
  <c r="UA22" i="5"/>
  <c r="UA23" i="5" s="1"/>
  <c r="UB22" i="5"/>
  <c r="UB23" i="5" s="1"/>
  <c r="UC22" i="5"/>
  <c r="UC23" i="5" s="1"/>
  <c r="UD22" i="5"/>
  <c r="UD23" i="5" s="1"/>
  <c r="UE22" i="5"/>
  <c r="UE23" i="5" s="1"/>
  <c r="UF22" i="5"/>
  <c r="UF23" i="5" s="1"/>
  <c r="UG22" i="5"/>
  <c r="UG23" i="5" s="1"/>
  <c r="UH22" i="5"/>
  <c r="UH23" i="5" s="1"/>
  <c r="UI22" i="5"/>
  <c r="UI23" i="5" s="1"/>
  <c r="UJ22" i="5"/>
  <c r="UJ23" i="5" s="1"/>
  <c r="UK22" i="5"/>
  <c r="UK23" i="5" s="1"/>
  <c r="UL22" i="5"/>
  <c r="UL23" i="5" s="1"/>
  <c r="UM22" i="5"/>
  <c r="UM23" i="5" s="1"/>
  <c r="UN22" i="5"/>
  <c r="UN23" i="5" s="1"/>
  <c r="UO22" i="5"/>
  <c r="UO23" i="5" s="1"/>
  <c r="UP22" i="5"/>
  <c r="UP23" i="5" s="1"/>
  <c r="UQ22" i="5"/>
  <c r="UQ23" i="5" s="1"/>
  <c r="UR22" i="5"/>
  <c r="UR23" i="5" s="1"/>
  <c r="US22" i="5"/>
  <c r="US23" i="5" s="1"/>
  <c r="UT22" i="5"/>
  <c r="UT23" i="5" s="1"/>
  <c r="UU22" i="5"/>
  <c r="UU23" i="5" s="1"/>
  <c r="UV22" i="5"/>
  <c r="UV23" i="5" s="1"/>
  <c r="UW22" i="5"/>
  <c r="UW23" i="5" s="1"/>
  <c r="UX22" i="5"/>
  <c r="UX23" i="5" s="1"/>
  <c r="UY22" i="5"/>
  <c r="UY23" i="5" s="1"/>
  <c r="UZ22" i="5"/>
  <c r="UZ23" i="5" s="1"/>
  <c r="VA22" i="5"/>
  <c r="VA23" i="5" s="1"/>
  <c r="VB22" i="5"/>
  <c r="VB23" i="5" s="1"/>
  <c r="VC22" i="5"/>
  <c r="VC23" i="5" s="1"/>
  <c r="VD22" i="5"/>
  <c r="VD23" i="5" s="1"/>
  <c r="VE22" i="5"/>
  <c r="VE23" i="5" s="1"/>
  <c r="VF22" i="5"/>
  <c r="VF23" i="5" s="1"/>
  <c r="VG22" i="5"/>
  <c r="VG23" i="5" s="1"/>
  <c r="VH22" i="5"/>
  <c r="VH23" i="5" s="1"/>
  <c r="VI22" i="5"/>
  <c r="VI23" i="5" s="1"/>
  <c r="VJ22" i="5"/>
  <c r="VJ23" i="5" s="1"/>
  <c r="VK22" i="5"/>
  <c r="VK23" i="5" s="1"/>
  <c r="VL22" i="5"/>
  <c r="VL23" i="5" s="1"/>
  <c r="VM22" i="5"/>
  <c r="VM23" i="5" s="1"/>
  <c r="VN22" i="5"/>
  <c r="VN23" i="5" s="1"/>
  <c r="VO22" i="5"/>
  <c r="VO23" i="5" s="1"/>
  <c r="VP22" i="5"/>
  <c r="VP23" i="5" s="1"/>
  <c r="VQ22" i="5"/>
  <c r="VQ23" i="5" s="1"/>
  <c r="VR22" i="5"/>
  <c r="VR23" i="5" s="1"/>
  <c r="VS22" i="5"/>
  <c r="VS23" i="5" s="1"/>
  <c r="VT22" i="5"/>
  <c r="VT23" i="5" s="1"/>
  <c r="VU22" i="5"/>
  <c r="VU23" i="5" s="1"/>
  <c r="VV22" i="5"/>
  <c r="VV23" i="5" s="1"/>
  <c r="VW22" i="5"/>
  <c r="VW23" i="5" s="1"/>
  <c r="VX22" i="5"/>
  <c r="VX23" i="5" s="1"/>
  <c r="VY22" i="5"/>
  <c r="VY23" i="5" s="1"/>
  <c r="VZ22" i="5"/>
  <c r="VZ23" i="5" s="1"/>
  <c r="WA22" i="5"/>
  <c r="WA23" i="5" s="1"/>
  <c r="WB22" i="5"/>
  <c r="WB23" i="5" s="1"/>
  <c r="WC22" i="5"/>
  <c r="WC23" i="5" s="1"/>
  <c r="WD22" i="5"/>
  <c r="WD23" i="5" s="1"/>
  <c r="WE22" i="5"/>
  <c r="WE23" i="5" s="1"/>
  <c r="WF22" i="5"/>
  <c r="WF23" i="5" s="1"/>
  <c r="WG22" i="5"/>
  <c r="WG23" i="5" s="1"/>
  <c r="WH22" i="5"/>
  <c r="WH23" i="5" s="1"/>
  <c r="WI22" i="5"/>
  <c r="WI23" i="5" s="1"/>
  <c r="WJ22" i="5"/>
  <c r="WJ23" i="5" s="1"/>
  <c r="WK22" i="5"/>
  <c r="WK23" i="5" s="1"/>
  <c r="WL22" i="5"/>
  <c r="WL23" i="5" s="1"/>
  <c r="WM22" i="5"/>
  <c r="WM23" i="5" s="1"/>
  <c r="WN22" i="5"/>
  <c r="WN23" i="5" s="1"/>
  <c r="WO22" i="5"/>
  <c r="WO23" i="5" s="1"/>
  <c r="WP22" i="5"/>
  <c r="WP23" i="5" s="1"/>
  <c r="WQ22" i="5"/>
  <c r="WQ23" i="5" s="1"/>
  <c r="WR22" i="5"/>
  <c r="WR23" i="5" s="1"/>
  <c r="WS22" i="5"/>
  <c r="WS23" i="5" s="1"/>
  <c r="WT22" i="5"/>
  <c r="WT23" i="5" s="1"/>
  <c r="WU22" i="5"/>
  <c r="WU23" i="5" s="1"/>
  <c r="WV22" i="5"/>
  <c r="WV23" i="5" s="1"/>
  <c r="WW22" i="5"/>
  <c r="WW23" i="5" s="1"/>
  <c r="WX22" i="5"/>
  <c r="WX23" i="5" s="1"/>
  <c r="WY22" i="5"/>
  <c r="WY23" i="5" s="1"/>
  <c r="WZ22" i="5"/>
  <c r="WZ23" i="5" s="1"/>
  <c r="XA22" i="5"/>
  <c r="XA23" i="5" s="1"/>
  <c r="XB22" i="5"/>
  <c r="XB23" i="5" s="1"/>
  <c r="XC22" i="5"/>
  <c r="XC23" i="5" s="1"/>
  <c r="XD22" i="5"/>
  <c r="XD23" i="5" s="1"/>
  <c r="XE22" i="5"/>
  <c r="XE23" i="5" s="1"/>
  <c r="XF22" i="5"/>
  <c r="XF23" i="5" s="1"/>
  <c r="XG22" i="5"/>
  <c r="XG23" i="5" s="1"/>
  <c r="XH22" i="5"/>
  <c r="XH23" i="5" s="1"/>
  <c r="XI22" i="5"/>
  <c r="XI23" i="5" s="1"/>
  <c r="XJ22" i="5"/>
  <c r="XJ23" i="5" s="1"/>
  <c r="XK22" i="5"/>
  <c r="XK23" i="5" s="1"/>
  <c r="XL22" i="5"/>
  <c r="XL23" i="5" s="1"/>
  <c r="XM22" i="5"/>
  <c r="XM23" i="5" s="1"/>
  <c r="XN22" i="5"/>
  <c r="XN23" i="5" s="1"/>
  <c r="XO22" i="5"/>
  <c r="XO23" i="5" s="1"/>
  <c r="XP22" i="5"/>
  <c r="XP23" i="5" s="1"/>
  <c r="XQ22" i="5"/>
  <c r="XQ23" i="5" s="1"/>
  <c r="XR22" i="5"/>
  <c r="XR23" i="5" s="1"/>
  <c r="XS22" i="5"/>
  <c r="XS23" i="5" s="1"/>
  <c r="XT22" i="5"/>
  <c r="XT23" i="5" s="1"/>
  <c r="XU22" i="5"/>
  <c r="XU23" i="5" s="1"/>
  <c r="XV22" i="5"/>
  <c r="XV23" i="5" s="1"/>
  <c r="XW22" i="5"/>
  <c r="XW23" i="5" s="1"/>
  <c r="XX22" i="5"/>
  <c r="XX23" i="5" s="1"/>
  <c r="XY22" i="5"/>
  <c r="XY23" i="5" s="1"/>
  <c r="XZ22" i="5"/>
  <c r="XZ23" i="5" s="1"/>
  <c r="YA22" i="5"/>
  <c r="YA23" i="5" s="1"/>
  <c r="YB22" i="5"/>
  <c r="YB23" i="5" s="1"/>
  <c r="YC22" i="5"/>
  <c r="YC23" i="5" s="1"/>
  <c r="YD22" i="5"/>
  <c r="YD23" i="5" s="1"/>
  <c r="YE22" i="5"/>
  <c r="YE23" i="5" s="1"/>
  <c r="YF22" i="5"/>
  <c r="YF23" i="5" s="1"/>
  <c r="YG22" i="5"/>
  <c r="YG23" i="5" s="1"/>
  <c r="YH22" i="5"/>
  <c r="YH23" i="5" s="1"/>
  <c r="YI22" i="5"/>
  <c r="YI23" i="5" s="1"/>
  <c r="YJ22" i="5"/>
  <c r="YJ23" i="5" s="1"/>
  <c r="YK22" i="5"/>
  <c r="YK23" i="5" s="1"/>
  <c r="YL22" i="5"/>
  <c r="YL23" i="5" s="1"/>
  <c r="YM22" i="5"/>
  <c r="YM23" i="5" s="1"/>
  <c r="YN22" i="5"/>
  <c r="YN23" i="5" s="1"/>
  <c r="YO22" i="5"/>
  <c r="YO23" i="5" s="1"/>
  <c r="YP22" i="5"/>
  <c r="YP23" i="5" s="1"/>
  <c r="YQ22" i="5"/>
  <c r="YQ23" i="5" s="1"/>
  <c r="YR22" i="5"/>
  <c r="YR23" i="5" s="1"/>
  <c r="YS22" i="5"/>
  <c r="YS23" i="5" s="1"/>
  <c r="YT22" i="5"/>
  <c r="YT23" i="5" s="1"/>
  <c r="YU22" i="5"/>
  <c r="YU23" i="5" s="1"/>
  <c r="YV22" i="5"/>
  <c r="YV23" i="5" s="1"/>
  <c r="YW22" i="5"/>
  <c r="YW23" i="5" s="1"/>
  <c r="YX22" i="5"/>
  <c r="YX23" i="5" s="1"/>
  <c r="YY22" i="5"/>
  <c r="YY23" i="5" s="1"/>
  <c r="YZ22" i="5"/>
  <c r="YZ23" i="5" s="1"/>
  <c r="ZA22" i="5"/>
  <c r="ZA23" i="5" s="1"/>
  <c r="ZB22" i="5"/>
  <c r="ZB23" i="5" s="1"/>
  <c r="ZC22" i="5"/>
  <c r="ZC23" i="5" s="1"/>
  <c r="ZD22" i="5"/>
  <c r="ZD23" i="5" s="1"/>
  <c r="ZE22" i="5"/>
  <c r="ZE23" i="5" s="1"/>
  <c r="ZF22" i="5"/>
  <c r="ZF23" i="5" s="1"/>
  <c r="ZG22" i="5"/>
  <c r="ZG23" i="5" s="1"/>
  <c r="ZH22" i="5"/>
  <c r="ZH23" i="5" s="1"/>
  <c r="ZI22" i="5"/>
  <c r="ZI23" i="5" s="1"/>
  <c r="ZJ22" i="5"/>
  <c r="ZJ23" i="5" s="1"/>
  <c r="ZK22" i="5"/>
  <c r="ZK23" i="5" s="1"/>
  <c r="ZL22" i="5"/>
  <c r="ZL23" i="5" s="1"/>
  <c r="ZM22" i="5"/>
  <c r="ZM23" i="5" s="1"/>
  <c r="ZN22" i="5"/>
  <c r="ZN23" i="5" s="1"/>
  <c r="ZO22" i="5"/>
  <c r="ZO23" i="5" s="1"/>
  <c r="ZP22" i="5"/>
  <c r="ZP23" i="5" s="1"/>
  <c r="ZQ22" i="5"/>
  <c r="ZQ23" i="5" s="1"/>
  <c r="ZR22" i="5"/>
  <c r="ZR23" i="5" s="1"/>
  <c r="ZS22" i="5"/>
  <c r="ZS23" i="5" s="1"/>
  <c r="ZT22" i="5"/>
  <c r="ZT23" i="5" s="1"/>
  <c r="ZU22" i="5"/>
  <c r="ZU23" i="5" s="1"/>
  <c r="ZV22" i="5"/>
  <c r="ZV23" i="5" s="1"/>
  <c r="ZW22" i="5"/>
  <c r="ZW23" i="5" s="1"/>
  <c r="ZX22" i="5"/>
  <c r="ZX23" i="5" s="1"/>
  <c r="ZY22" i="5"/>
  <c r="ZY23" i="5" s="1"/>
  <c r="ZZ22" i="5"/>
  <c r="ZZ23" i="5" s="1"/>
  <c r="AAA22" i="5"/>
  <c r="AAA23" i="5" s="1"/>
  <c r="AAB22" i="5"/>
  <c r="AAB23" i="5" s="1"/>
  <c r="AAC22" i="5"/>
  <c r="AAC23" i="5" s="1"/>
  <c r="AAD22" i="5"/>
  <c r="AAD23" i="5" s="1"/>
  <c r="AAE22" i="5"/>
  <c r="AAE23" i="5" s="1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AI25" i="4"/>
  <c r="AJ25" i="4"/>
  <c r="AK25" i="4"/>
  <c r="AL25" i="4"/>
  <c r="AM25" i="4"/>
  <c r="AN25" i="4"/>
  <c r="AO25" i="4"/>
  <c r="AP25" i="4"/>
  <c r="AQ25" i="4"/>
  <c r="AR25" i="4"/>
  <c r="AS25" i="4"/>
  <c r="AT25" i="4"/>
  <c r="AU25" i="4"/>
  <c r="AV25" i="4"/>
  <c r="AW25" i="4"/>
  <c r="AX25" i="4"/>
  <c r="AY25" i="4"/>
  <c r="AZ25" i="4"/>
  <c r="BA25" i="4"/>
  <c r="BB25" i="4"/>
  <c r="BC25" i="4"/>
  <c r="BD25" i="4"/>
  <c r="BE25" i="4"/>
  <c r="BF25" i="4"/>
  <c r="BG25" i="4"/>
  <c r="BH25" i="4"/>
  <c r="BI25" i="4"/>
  <c r="BJ25" i="4"/>
  <c r="BK25" i="4"/>
  <c r="BL25" i="4"/>
  <c r="BM25" i="4"/>
  <c r="BN25" i="4"/>
  <c r="BO25" i="4"/>
  <c r="BP25" i="4"/>
  <c r="BQ25" i="4"/>
  <c r="BR25" i="4"/>
  <c r="BS25" i="4"/>
  <c r="BT25" i="4"/>
  <c r="BU25" i="4"/>
  <c r="BV25" i="4"/>
  <c r="BW25" i="4"/>
  <c r="BX25" i="4"/>
  <c r="BY25" i="4"/>
  <c r="BZ25" i="4"/>
  <c r="CA25" i="4"/>
  <c r="CB25" i="4"/>
  <c r="CC25" i="4"/>
  <c r="CD25" i="4"/>
  <c r="CE25" i="4"/>
  <c r="CF25" i="4"/>
  <c r="CG25" i="4"/>
  <c r="CH25" i="4"/>
  <c r="CI25" i="4"/>
  <c r="CJ25" i="4"/>
  <c r="CK25" i="4"/>
  <c r="CL25" i="4"/>
  <c r="CM25" i="4"/>
  <c r="CN25" i="4"/>
  <c r="CO25" i="4"/>
  <c r="CP25" i="4"/>
  <c r="CQ25" i="4"/>
  <c r="CR25" i="4"/>
  <c r="CS25" i="4"/>
  <c r="CT25" i="4"/>
  <c r="CU25" i="4"/>
  <c r="CV25" i="4"/>
  <c r="CW25" i="4"/>
  <c r="CX25" i="4"/>
  <c r="CY25" i="4"/>
  <c r="CZ25" i="4"/>
  <c r="DA25" i="4"/>
  <c r="DB25" i="4"/>
  <c r="DC25" i="4"/>
  <c r="DD25" i="4"/>
  <c r="DE25" i="4"/>
  <c r="DF25" i="4"/>
  <c r="DG25" i="4"/>
  <c r="DH25" i="4"/>
  <c r="DI25" i="4"/>
  <c r="DJ25" i="4"/>
  <c r="DK25" i="4"/>
  <c r="DL25" i="4"/>
  <c r="DM25" i="4"/>
  <c r="DN25" i="4"/>
  <c r="DO25" i="4"/>
  <c r="DP25" i="4"/>
  <c r="DQ25" i="4"/>
  <c r="DR25" i="4"/>
  <c r="DS25" i="4"/>
  <c r="DT25" i="4"/>
  <c r="DU25" i="4"/>
  <c r="DV25" i="4"/>
  <c r="DW25" i="4"/>
  <c r="DX25" i="4"/>
  <c r="DY25" i="4"/>
  <c r="DZ25" i="4"/>
  <c r="EA25" i="4"/>
  <c r="EB25" i="4"/>
  <c r="EC25" i="4"/>
  <c r="ED25" i="4"/>
  <c r="EE25" i="4"/>
  <c r="EF25" i="4"/>
  <c r="EG25" i="4"/>
  <c r="EH25" i="4"/>
  <c r="EI25" i="4"/>
  <c r="EJ25" i="4"/>
  <c r="EK25" i="4"/>
  <c r="EL25" i="4"/>
  <c r="EM25" i="4"/>
  <c r="EN25" i="4"/>
  <c r="EO25" i="4"/>
  <c r="EP25" i="4"/>
  <c r="EQ25" i="4"/>
  <c r="ER25" i="4"/>
  <c r="ES25" i="4"/>
  <c r="ET25" i="4"/>
  <c r="EU25" i="4"/>
  <c r="EV25" i="4"/>
  <c r="EW25" i="4"/>
  <c r="EX25" i="4"/>
  <c r="EY25" i="4"/>
  <c r="EZ25" i="4"/>
  <c r="FA25" i="4"/>
  <c r="FB25" i="4"/>
  <c r="FC25" i="4"/>
  <c r="FD25" i="4"/>
  <c r="FE25" i="4"/>
  <c r="FF25" i="4"/>
  <c r="FG25" i="4"/>
  <c r="FH25" i="4"/>
  <c r="FI25" i="4"/>
  <c r="FJ25" i="4"/>
  <c r="FK25" i="4"/>
  <c r="FL25" i="4"/>
  <c r="FM25" i="4"/>
  <c r="FN25" i="4"/>
  <c r="FO25" i="4"/>
  <c r="FP25" i="4"/>
  <c r="FQ25" i="4"/>
  <c r="FR25" i="4"/>
  <c r="FS25" i="4"/>
  <c r="FT25" i="4"/>
  <c r="FU25" i="4"/>
  <c r="FV25" i="4"/>
  <c r="FW25" i="4"/>
  <c r="FX25" i="4"/>
  <c r="FY25" i="4"/>
  <c r="FZ25" i="4"/>
  <c r="GA25" i="4"/>
  <c r="GB25" i="4"/>
  <c r="GC25" i="4"/>
  <c r="GD25" i="4"/>
  <c r="GE25" i="4"/>
  <c r="GF25" i="4"/>
  <c r="GG25" i="4"/>
  <c r="GH25" i="4"/>
  <c r="GI25" i="4"/>
  <c r="GJ25" i="4"/>
  <c r="GK25" i="4"/>
  <c r="GL25" i="4"/>
  <c r="GM25" i="4"/>
  <c r="GN25" i="4"/>
  <c r="GO25" i="4"/>
  <c r="GP25" i="4"/>
  <c r="GQ25" i="4"/>
  <c r="GR25" i="4"/>
  <c r="GS25" i="4"/>
  <c r="GT25" i="4"/>
  <c r="GU25" i="4"/>
  <c r="GV25" i="4"/>
  <c r="GW25" i="4"/>
  <c r="GX25" i="4"/>
  <c r="GY25" i="4"/>
  <c r="GZ25" i="4"/>
  <c r="HA25" i="4"/>
  <c r="HB25" i="4"/>
  <c r="HC25" i="4"/>
  <c r="HD25" i="4"/>
  <c r="HE25" i="4"/>
  <c r="HF25" i="4"/>
  <c r="HG25" i="4"/>
  <c r="HH25" i="4"/>
  <c r="HI25" i="4"/>
  <c r="HJ25" i="4"/>
  <c r="HK25" i="4"/>
  <c r="HL25" i="4"/>
  <c r="HM25" i="4"/>
  <c r="HN25" i="4"/>
  <c r="HO25" i="4"/>
  <c r="HP25" i="4"/>
  <c r="HQ25" i="4"/>
  <c r="HR25" i="4"/>
  <c r="HS25" i="4"/>
  <c r="HT25" i="4"/>
  <c r="HU25" i="4"/>
  <c r="HV25" i="4"/>
  <c r="HW25" i="4"/>
  <c r="HX25" i="4"/>
  <c r="HY25" i="4"/>
  <c r="HZ25" i="4"/>
  <c r="IA25" i="4"/>
  <c r="IB25" i="4"/>
  <c r="IC25" i="4"/>
  <c r="ID25" i="4"/>
  <c r="IE25" i="4"/>
  <c r="IF25" i="4"/>
  <c r="IG25" i="4"/>
  <c r="IH25" i="4"/>
  <c r="II25" i="4"/>
  <c r="IJ25" i="4"/>
  <c r="IK25" i="4"/>
  <c r="IL25" i="4"/>
  <c r="IM25" i="4"/>
  <c r="IN25" i="4"/>
  <c r="IO25" i="4"/>
  <c r="IP25" i="4"/>
  <c r="IQ25" i="4"/>
  <c r="IR25" i="4"/>
  <c r="IS25" i="4"/>
  <c r="IT25" i="4"/>
  <c r="IU25" i="4"/>
  <c r="IV25" i="4"/>
  <c r="IW25" i="4"/>
  <c r="IX25" i="4"/>
  <c r="IY25" i="4"/>
  <c r="IZ25" i="4"/>
  <c r="JA25" i="4"/>
  <c r="JB25" i="4"/>
  <c r="JC25" i="4"/>
  <c r="JD25" i="4"/>
  <c r="JE25" i="4"/>
  <c r="JF25" i="4"/>
  <c r="JG25" i="4"/>
  <c r="JH25" i="4"/>
  <c r="JI25" i="4"/>
  <c r="JJ25" i="4"/>
  <c r="JK25" i="4"/>
  <c r="JL25" i="4"/>
  <c r="JM25" i="4"/>
  <c r="JN25" i="4"/>
  <c r="JO25" i="4"/>
  <c r="JP25" i="4"/>
  <c r="JQ25" i="4"/>
  <c r="JR25" i="4"/>
  <c r="JS25" i="4"/>
  <c r="JT25" i="4"/>
  <c r="JU25" i="4"/>
  <c r="JV25" i="4"/>
  <c r="JW25" i="4"/>
  <c r="JX25" i="4"/>
  <c r="JY25" i="4"/>
  <c r="JZ25" i="4"/>
  <c r="KA25" i="4"/>
  <c r="KB25" i="4"/>
  <c r="KC25" i="4"/>
  <c r="KD25" i="4"/>
  <c r="KE25" i="4"/>
  <c r="KF25" i="4"/>
  <c r="KG25" i="4"/>
  <c r="KH25" i="4"/>
  <c r="KI25" i="4"/>
  <c r="KJ25" i="4"/>
  <c r="KK25" i="4"/>
  <c r="KL25" i="4"/>
  <c r="KM25" i="4"/>
  <c r="KN25" i="4"/>
  <c r="KO25" i="4"/>
  <c r="KP25" i="4"/>
  <c r="KQ25" i="4"/>
  <c r="KR25" i="4"/>
  <c r="KS25" i="4"/>
  <c r="KT25" i="4"/>
  <c r="KU25" i="4"/>
  <c r="KV25" i="4"/>
  <c r="KW25" i="4"/>
  <c r="KX25" i="4"/>
  <c r="KY25" i="4"/>
  <c r="KZ25" i="4"/>
  <c r="LA25" i="4"/>
  <c r="LB25" i="4"/>
  <c r="LC25" i="4"/>
  <c r="LD25" i="4"/>
  <c r="LE25" i="4"/>
  <c r="LF25" i="4"/>
  <c r="LG25" i="4"/>
  <c r="LH25" i="4"/>
  <c r="LI25" i="4"/>
  <c r="LJ25" i="4"/>
  <c r="LK25" i="4"/>
  <c r="LL25" i="4"/>
  <c r="LM25" i="4"/>
  <c r="LN25" i="4"/>
  <c r="LO25" i="4"/>
  <c r="LP25" i="4"/>
  <c r="LQ25" i="4"/>
  <c r="LR25" i="4"/>
  <c r="LS25" i="4"/>
  <c r="LT25" i="4"/>
  <c r="LU25" i="4"/>
  <c r="LV25" i="4"/>
  <c r="LW25" i="4"/>
  <c r="LX25" i="4"/>
  <c r="LY25" i="4"/>
  <c r="LZ25" i="4"/>
  <c r="MA25" i="4"/>
  <c r="MB25" i="4"/>
  <c r="MC25" i="4"/>
  <c r="MD25" i="4"/>
  <c r="ME25" i="4"/>
  <c r="MF25" i="4"/>
  <c r="MG25" i="4"/>
  <c r="MH25" i="4"/>
  <c r="MI25" i="4"/>
  <c r="MJ25" i="4"/>
  <c r="MK25" i="4"/>
  <c r="ML25" i="4"/>
  <c r="MM25" i="4"/>
  <c r="MN25" i="4"/>
  <c r="MO25" i="4"/>
  <c r="MP25" i="4"/>
  <c r="MQ25" i="4"/>
  <c r="MR25" i="4"/>
  <c r="MS25" i="4"/>
  <c r="MT25" i="4"/>
  <c r="MU25" i="4"/>
  <c r="MV25" i="4"/>
  <c r="MW25" i="4"/>
  <c r="MX25" i="4"/>
  <c r="MY25" i="4"/>
  <c r="MZ25" i="4"/>
  <c r="NA25" i="4"/>
  <c r="NB25" i="4"/>
  <c r="NC25" i="4"/>
  <c r="ND25" i="4"/>
  <c r="NE25" i="4"/>
  <c r="NF25" i="4"/>
  <c r="NG25" i="4"/>
  <c r="NH25" i="4"/>
  <c r="NI25" i="4"/>
  <c r="NJ25" i="4"/>
  <c r="NK25" i="4"/>
  <c r="NL25" i="4"/>
  <c r="NM25" i="4"/>
  <c r="NN25" i="4"/>
  <c r="NO25" i="4"/>
  <c r="NP25" i="4"/>
  <c r="NQ25" i="4"/>
  <c r="NR25" i="4"/>
  <c r="NS25" i="4"/>
  <c r="NT25" i="4"/>
  <c r="NU25" i="4"/>
  <c r="NV25" i="4"/>
  <c r="NW25" i="4"/>
  <c r="NX25" i="4"/>
  <c r="NY25" i="4"/>
  <c r="NZ25" i="4"/>
  <c r="OA25" i="4"/>
  <c r="OB25" i="4"/>
  <c r="OC25" i="4"/>
  <c r="OD25" i="4"/>
  <c r="OE25" i="4"/>
  <c r="OF25" i="4"/>
  <c r="OG25" i="4"/>
  <c r="OH25" i="4"/>
  <c r="OI25" i="4"/>
  <c r="OJ25" i="4"/>
  <c r="OK25" i="4"/>
  <c r="OL25" i="4"/>
  <c r="OM25" i="4"/>
  <c r="ON25" i="4"/>
  <c r="OO25" i="4"/>
  <c r="OP25" i="4"/>
  <c r="OQ25" i="4"/>
  <c r="OR25" i="4"/>
  <c r="OS25" i="4"/>
  <c r="OT25" i="4"/>
  <c r="OU25" i="4"/>
  <c r="OV25" i="4"/>
  <c r="OW25" i="4"/>
  <c r="OX25" i="4"/>
  <c r="OY25" i="4"/>
  <c r="OZ25" i="4"/>
  <c r="PA25" i="4"/>
  <c r="PB25" i="4"/>
  <c r="PC25" i="4"/>
  <c r="PD25" i="4"/>
  <c r="PE25" i="4"/>
  <c r="PF25" i="4"/>
  <c r="PG25" i="4"/>
  <c r="PH25" i="4"/>
  <c r="PI25" i="4"/>
  <c r="PJ25" i="4"/>
  <c r="PK25" i="4"/>
  <c r="PL25" i="4"/>
  <c r="PM25" i="4"/>
  <c r="PN25" i="4"/>
  <c r="PO25" i="4"/>
  <c r="PP25" i="4"/>
  <c r="PQ25" i="4"/>
  <c r="PR25" i="4"/>
  <c r="PS25" i="4"/>
  <c r="PT25" i="4"/>
  <c r="PU25" i="4"/>
  <c r="PV25" i="4"/>
  <c r="PW25" i="4"/>
  <c r="PX25" i="4"/>
  <c r="PY25" i="4"/>
  <c r="PZ25" i="4"/>
  <c r="QA25" i="4"/>
  <c r="QB25" i="4"/>
  <c r="QC25" i="4"/>
  <c r="QD25" i="4"/>
  <c r="QE25" i="4"/>
  <c r="QF25" i="4"/>
  <c r="QG25" i="4"/>
  <c r="QH25" i="4"/>
  <c r="QI25" i="4"/>
  <c r="QJ25" i="4"/>
  <c r="QK25" i="4"/>
  <c r="QL25" i="4"/>
  <c r="QM25" i="4"/>
  <c r="QN25" i="4"/>
  <c r="QO25" i="4"/>
  <c r="QP25" i="4"/>
  <c r="QQ25" i="4"/>
  <c r="QR25" i="4"/>
  <c r="QS25" i="4"/>
  <c r="QT25" i="4"/>
  <c r="QU25" i="4"/>
  <c r="QV25" i="4"/>
  <c r="QW25" i="4"/>
  <c r="QX25" i="4"/>
  <c r="QY25" i="4"/>
  <c r="QZ25" i="4"/>
  <c r="RA25" i="4"/>
  <c r="RB25" i="4"/>
  <c r="RC25" i="4"/>
  <c r="RD25" i="4"/>
  <c r="RE25" i="4"/>
  <c r="RF25" i="4"/>
  <c r="RG25" i="4"/>
  <c r="RH25" i="4"/>
  <c r="RI25" i="4"/>
  <c r="RJ25" i="4"/>
  <c r="RK25" i="4"/>
  <c r="RL25" i="4"/>
  <c r="RM25" i="4"/>
  <c r="RN25" i="4"/>
  <c r="RO25" i="4"/>
  <c r="RP25" i="4"/>
  <c r="RQ25" i="4"/>
  <c r="RR25" i="4"/>
  <c r="RS25" i="4"/>
  <c r="RT25" i="4"/>
  <c r="RU25" i="4"/>
  <c r="RV25" i="4"/>
  <c r="RW25" i="4"/>
  <c r="RX25" i="4"/>
  <c r="RY25" i="4"/>
  <c r="RZ25" i="4"/>
  <c r="SA25" i="4"/>
  <c r="SB25" i="4"/>
  <c r="SC25" i="4"/>
  <c r="SD25" i="4"/>
  <c r="SE25" i="4"/>
  <c r="SF25" i="4"/>
  <c r="SG25" i="4"/>
  <c r="SH25" i="4"/>
  <c r="SI25" i="4"/>
  <c r="SJ25" i="4"/>
  <c r="SK25" i="4"/>
  <c r="SL25" i="4"/>
  <c r="SM25" i="4"/>
  <c r="SN25" i="4"/>
  <c r="SO25" i="4"/>
  <c r="SP25" i="4"/>
  <c r="SQ25" i="4"/>
  <c r="SR25" i="4"/>
  <c r="SS25" i="4"/>
  <c r="ST25" i="4"/>
  <c r="SU25" i="4"/>
  <c r="SV25" i="4"/>
  <c r="SW25" i="4"/>
  <c r="SX25" i="4"/>
  <c r="SY25" i="4"/>
  <c r="SZ25" i="4"/>
  <c r="TA25" i="4"/>
  <c r="TB25" i="4"/>
  <c r="TC25" i="4"/>
  <c r="TD25" i="4"/>
  <c r="TE25" i="4"/>
  <c r="TF25" i="4"/>
  <c r="TG25" i="4"/>
  <c r="TH25" i="4"/>
  <c r="TI25" i="4"/>
  <c r="TJ25" i="4"/>
  <c r="TK25" i="4"/>
  <c r="TL25" i="4"/>
  <c r="TM25" i="4"/>
  <c r="TN25" i="4"/>
  <c r="TO25" i="4"/>
  <c r="TP25" i="4"/>
  <c r="TQ25" i="4"/>
  <c r="TR25" i="4"/>
  <c r="TS25" i="4"/>
  <c r="TT25" i="4"/>
  <c r="TU25" i="4"/>
  <c r="TV25" i="4"/>
  <c r="TW25" i="4"/>
  <c r="TX25" i="4"/>
  <c r="TY25" i="4"/>
  <c r="TZ25" i="4"/>
  <c r="UA25" i="4"/>
  <c r="UB25" i="4"/>
  <c r="UC25" i="4"/>
  <c r="UD25" i="4"/>
  <c r="UE25" i="4"/>
  <c r="UF25" i="4"/>
  <c r="UG25" i="4"/>
  <c r="UH25" i="4"/>
  <c r="UI25" i="4"/>
  <c r="UJ25" i="4"/>
  <c r="UK25" i="4"/>
  <c r="UL25" i="4"/>
  <c r="UM25" i="4"/>
  <c r="UN25" i="4"/>
  <c r="UO25" i="4"/>
  <c r="UP25" i="4"/>
  <c r="UQ25" i="4"/>
  <c r="UR25" i="4"/>
  <c r="US25" i="4"/>
  <c r="UT25" i="4"/>
  <c r="UU25" i="4"/>
  <c r="UV25" i="4"/>
  <c r="UW25" i="4"/>
  <c r="UX25" i="4"/>
  <c r="UY25" i="4"/>
  <c r="UZ25" i="4"/>
  <c r="VA25" i="4"/>
  <c r="VB25" i="4"/>
  <c r="VC25" i="4"/>
  <c r="VD25" i="4"/>
  <c r="VE25" i="4"/>
  <c r="VF25" i="4"/>
  <c r="VG25" i="4"/>
  <c r="VH25" i="4"/>
  <c r="VI25" i="4"/>
  <c r="VJ25" i="4"/>
  <c r="VK25" i="4"/>
  <c r="VL25" i="4"/>
  <c r="VM25" i="4"/>
  <c r="VN25" i="4"/>
  <c r="VO25" i="4"/>
  <c r="VP25" i="4"/>
  <c r="VQ25" i="4"/>
  <c r="VR25" i="4"/>
  <c r="VS25" i="4"/>
  <c r="VT25" i="4"/>
  <c r="VU25" i="4"/>
  <c r="C25" i="4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AI23" i="3"/>
  <c r="AJ23" i="3"/>
  <c r="AK23" i="3"/>
  <c r="AL23" i="3"/>
  <c r="AM23" i="3"/>
  <c r="AN23" i="3"/>
  <c r="AO23" i="3"/>
  <c r="AP23" i="3"/>
  <c r="AQ23" i="3"/>
  <c r="AR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BJ23" i="3"/>
  <c r="BK23" i="3"/>
  <c r="BL23" i="3"/>
  <c r="BM23" i="3"/>
  <c r="BN23" i="3"/>
  <c r="BO23" i="3"/>
  <c r="BP23" i="3"/>
  <c r="BQ23" i="3"/>
  <c r="BR23" i="3"/>
  <c r="BS23" i="3"/>
  <c r="BT23" i="3"/>
  <c r="BU23" i="3"/>
  <c r="BV23" i="3"/>
  <c r="BW23" i="3"/>
  <c r="BX23" i="3"/>
  <c r="BY23" i="3"/>
  <c r="BZ23" i="3"/>
  <c r="CA23" i="3"/>
  <c r="CB23" i="3"/>
  <c r="CC23" i="3"/>
  <c r="CD23" i="3"/>
  <c r="CE23" i="3"/>
  <c r="CF23" i="3"/>
  <c r="CG23" i="3"/>
  <c r="CH23" i="3"/>
  <c r="CI23" i="3"/>
  <c r="CJ23" i="3"/>
  <c r="CK23" i="3"/>
  <c r="CL23" i="3"/>
  <c r="CM23" i="3"/>
  <c r="CN23" i="3"/>
  <c r="CO23" i="3"/>
  <c r="CP23" i="3"/>
  <c r="CQ23" i="3"/>
  <c r="CR23" i="3"/>
  <c r="CS23" i="3"/>
  <c r="CT23" i="3"/>
  <c r="CU23" i="3"/>
  <c r="CV23" i="3"/>
  <c r="CW23" i="3"/>
  <c r="CX23" i="3"/>
  <c r="CY23" i="3"/>
  <c r="CZ23" i="3"/>
  <c r="DA23" i="3"/>
  <c r="DB23" i="3"/>
  <c r="DC23" i="3"/>
  <c r="DD23" i="3"/>
  <c r="DE23" i="3"/>
  <c r="DF23" i="3"/>
  <c r="DG23" i="3"/>
  <c r="DH23" i="3"/>
  <c r="DI23" i="3"/>
  <c r="DJ23" i="3"/>
  <c r="DK23" i="3"/>
  <c r="DL23" i="3"/>
  <c r="DM23" i="3"/>
  <c r="DN23" i="3"/>
  <c r="DO23" i="3"/>
  <c r="DP23" i="3"/>
  <c r="DQ23" i="3"/>
  <c r="DR23" i="3"/>
  <c r="DS23" i="3"/>
  <c r="DT23" i="3"/>
  <c r="DU23" i="3"/>
  <c r="DV23" i="3"/>
  <c r="DW23" i="3"/>
  <c r="DX23" i="3"/>
  <c r="DY23" i="3"/>
  <c r="DZ23" i="3"/>
  <c r="EA23" i="3"/>
  <c r="EB23" i="3"/>
  <c r="EC23" i="3"/>
  <c r="ED23" i="3"/>
  <c r="EE23" i="3"/>
  <c r="EF23" i="3"/>
  <c r="EG23" i="3"/>
  <c r="EH23" i="3"/>
  <c r="EI23" i="3"/>
  <c r="EJ23" i="3"/>
  <c r="EK23" i="3"/>
  <c r="EL23" i="3"/>
  <c r="EM23" i="3"/>
  <c r="EN23" i="3"/>
  <c r="EO23" i="3"/>
  <c r="EP23" i="3"/>
  <c r="EQ23" i="3"/>
  <c r="ER23" i="3"/>
  <c r="ES23" i="3"/>
  <c r="ET23" i="3"/>
  <c r="EU23" i="3"/>
  <c r="EV23" i="3"/>
  <c r="EW23" i="3"/>
  <c r="EX23" i="3"/>
  <c r="EY23" i="3"/>
  <c r="EZ23" i="3"/>
  <c r="FA23" i="3"/>
  <c r="FB23" i="3"/>
  <c r="FC23" i="3"/>
  <c r="FD23" i="3"/>
  <c r="FE23" i="3"/>
  <c r="FF23" i="3"/>
  <c r="FG23" i="3"/>
  <c r="FH23" i="3"/>
  <c r="FI23" i="3"/>
  <c r="FJ23" i="3"/>
  <c r="FK23" i="3"/>
  <c r="FL23" i="3"/>
  <c r="FM23" i="3"/>
  <c r="FN23" i="3"/>
  <c r="FO23" i="3"/>
  <c r="FP23" i="3"/>
  <c r="FQ23" i="3"/>
  <c r="FR23" i="3"/>
  <c r="FS23" i="3"/>
  <c r="FT23" i="3"/>
  <c r="FU23" i="3"/>
  <c r="FV23" i="3"/>
  <c r="FW23" i="3"/>
  <c r="FX23" i="3"/>
  <c r="FY23" i="3"/>
  <c r="FZ23" i="3"/>
  <c r="GA23" i="3"/>
  <c r="GB23" i="3"/>
  <c r="GC23" i="3"/>
  <c r="GD23" i="3"/>
  <c r="GE23" i="3"/>
  <c r="GF23" i="3"/>
  <c r="GG23" i="3"/>
  <c r="GH23" i="3"/>
  <c r="GI23" i="3"/>
  <c r="GJ23" i="3"/>
  <c r="GK23" i="3"/>
  <c r="GL23" i="3"/>
  <c r="GM23" i="3"/>
  <c r="GN23" i="3"/>
  <c r="GO23" i="3"/>
  <c r="GP23" i="3"/>
  <c r="GQ23" i="3"/>
  <c r="GR23" i="3"/>
  <c r="GS23" i="3"/>
  <c r="GT23" i="3"/>
  <c r="GU23" i="3"/>
  <c r="GV23" i="3"/>
  <c r="GW23" i="3"/>
  <c r="GX23" i="3"/>
  <c r="GY23" i="3"/>
  <c r="GZ23" i="3"/>
  <c r="HA23" i="3"/>
  <c r="HB23" i="3"/>
  <c r="HC23" i="3"/>
  <c r="HD23" i="3"/>
  <c r="HE23" i="3"/>
  <c r="HF23" i="3"/>
  <c r="HG23" i="3"/>
  <c r="HH23" i="3"/>
  <c r="HI23" i="3"/>
  <c r="HJ23" i="3"/>
  <c r="HK23" i="3"/>
  <c r="HL23" i="3"/>
  <c r="HM23" i="3"/>
  <c r="HN23" i="3"/>
  <c r="HO23" i="3"/>
  <c r="HP23" i="3"/>
  <c r="HQ23" i="3"/>
  <c r="HR23" i="3"/>
  <c r="HS23" i="3"/>
  <c r="HT23" i="3"/>
  <c r="HU23" i="3"/>
  <c r="HV23" i="3"/>
  <c r="HW23" i="3"/>
  <c r="HX23" i="3"/>
  <c r="HY23" i="3"/>
  <c r="HZ23" i="3"/>
  <c r="IA23" i="3"/>
  <c r="IB23" i="3"/>
  <c r="IC23" i="3"/>
  <c r="ID23" i="3"/>
  <c r="IE23" i="3"/>
  <c r="IF23" i="3"/>
  <c r="IG23" i="3"/>
  <c r="IH23" i="3"/>
  <c r="II23" i="3"/>
  <c r="IJ23" i="3"/>
  <c r="IK23" i="3"/>
  <c r="IL23" i="3"/>
  <c r="IM23" i="3"/>
  <c r="IN23" i="3"/>
  <c r="IO23" i="3"/>
  <c r="IP23" i="3"/>
  <c r="IQ23" i="3"/>
  <c r="IR23" i="3"/>
  <c r="IS23" i="3"/>
  <c r="IT23" i="3"/>
  <c r="IU23" i="3"/>
  <c r="IV23" i="3"/>
  <c r="IW23" i="3"/>
  <c r="IX23" i="3"/>
  <c r="IY23" i="3"/>
  <c r="IZ23" i="3"/>
  <c r="JA23" i="3"/>
  <c r="JB23" i="3"/>
  <c r="JC23" i="3"/>
  <c r="JD23" i="3"/>
  <c r="JE23" i="3"/>
  <c r="JF23" i="3"/>
  <c r="JG23" i="3"/>
  <c r="JH23" i="3"/>
  <c r="JI23" i="3"/>
  <c r="JJ23" i="3"/>
  <c r="JK23" i="3"/>
  <c r="JL23" i="3"/>
  <c r="JM23" i="3"/>
  <c r="JN23" i="3"/>
  <c r="JO23" i="3"/>
  <c r="JP23" i="3"/>
  <c r="JQ23" i="3"/>
  <c r="JR23" i="3"/>
  <c r="JS23" i="3"/>
  <c r="JT23" i="3"/>
  <c r="JU23" i="3"/>
  <c r="JV23" i="3"/>
  <c r="JW23" i="3"/>
  <c r="JX23" i="3"/>
  <c r="JY23" i="3"/>
  <c r="JZ23" i="3"/>
  <c r="KA23" i="3"/>
  <c r="KB23" i="3"/>
  <c r="KC23" i="3"/>
  <c r="KD23" i="3"/>
  <c r="KE23" i="3"/>
  <c r="KF23" i="3"/>
  <c r="KG23" i="3"/>
  <c r="KH23" i="3"/>
  <c r="KI23" i="3"/>
  <c r="KJ23" i="3"/>
  <c r="KK23" i="3"/>
  <c r="KL23" i="3"/>
  <c r="KM23" i="3"/>
  <c r="KN23" i="3"/>
  <c r="KO23" i="3"/>
  <c r="KP23" i="3"/>
  <c r="KQ23" i="3"/>
  <c r="KR23" i="3"/>
  <c r="KS23" i="3"/>
  <c r="KT23" i="3"/>
  <c r="KU23" i="3"/>
  <c r="KV23" i="3"/>
  <c r="KW23" i="3"/>
  <c r="KX23" i="3"/>
  <c r="KY23" i="3"/>
  <c r="KZ23" i="3"/>
  <c r="LA23" i="3"/>
  <c r="LB23" i="3"/>
  <c r="LC23" i="3"/>
  <c r="LD23" i="3"/>
  <c r="LE23" i="3"/>
  <c r="LF23" i="3"/>
  <c r="LG23" i="3"/>
  <c r="LH23" i="3"/>
  <c r="LI23" i="3"/>
  <c r="LJ23" i="3"/>
  <c r="LK23" i="3"/>
  <c r="LL23" i="3"/>
  <c r="LM23" i="3"/>
  <c r="LN23" i="3"/>
  <c r="LO23" i="3"/>
  <c r="LP23" i="3"/>
  <c r="LQ23" i="3"/>
  <c r="LR23" i="3"/>
  <c r="LS23" i="3"/>
  <c r="LT23" i="3"/>
  <c r="LU23" i="3"/>
  <c r="LV23" i="3"/>
  <c r="LW23" i="3"/>
  <c r="LX23" i="3"/>
  <c r="LY23" i="3"/>
  <c r="LZ23" i="3"/>
  <c r="MA23" i="3"/>
  <c r="MB23" i="3"/>
  <c r="MC23" i="3"/>
  <c r="MD23" i="3"/>
  <c r="ME23" i="3"/>
  <c r="MF23" i="3"/>
  <c r="MG23" i="3"/>
  <c r="MH23" i="3"/>
  <c r="MI23" i="3"/>
  <c r="MJ23" i="3"/>
  <c r="MK23" i="3"/>
  <c r="ML23" i="3"/>
  <c r="MM23" i="3"/>
  <c r="MN23" i="3"/>
  <c r="MO23" i="3"/>
  <c r="MP23" i="3"/>
  <c r="MQ23" i="3"/>
  <c r="MR23" i="3"/>
  <c r="MS23" i="3"/>
  <c r="MT23" i="3"/>
  <c r="MU23" i="3"/>
  <c r="MV23" i="3"/>
  <c r="MW23" i="3"/>
  <c r="MX23" i="3"/>
  <c r="MY23" i="3"/>
  <c r="MZ23" i="3"/>
  <c r="NA23" i="3"/>
  <c r="NB23" i="3"/>
  <c r="NC23" i="3"/>
  <c r="ND23" i="3"/>
  <c r="NE23" i="3"/>
  <c r="NF23" i="3"/>
  <c r="NG23" i="3"/>
  <c r="NH23" i="3"/>
  <c r="NI23" i="3"/>
  <c r="NJ23" i="3"/>
  <c r="NK23" i="3"/>
  <c r="NL23" i="3"/>
  <c r="NM23" i="3"/>
  <c r="NN23" i="3"/>
  <c r="NO23" i="3"/>
  <c r="NP23" i="3"/>
  <c r="NQ23" i="3"/>
  <c r="NR23" i="3"/>
  <c r="NS23" i="3"/>
  <c r="C23" i="3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T30" i="2"/>
  <c r="U30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AI30" i="2"/>
  <c r="AJ30" i="2"/>
  <c r="AK30" i="2"/>
  <c r="AL30" i="2"/>
  <c r="AM30" i="2"/>
  <c r="AN30" i="2"/>
  <c r="AO30" i="2"/>
  <c r="AP30" i="2"/>
  <c r="AQ30" i="2"/>
  <c r="AR30" i="2"/>
  <c r="AS30" i="2"/>
  <c r="AT30" i="2"/>
  <c r="AU30" i="2"/>
  <c r="AV30" i="2"/>
  <c r="AW30" i="2"/>
  <c r="AX30" i="2"/>
  <c r="AY30" i="2"/>
  <c r="AZ30" i="2"/>
  <c r="BA30" i="2"/>
  <c r="BB30" i="2"/>
  <c r="BC30" i="2"/>
  <c r="BD30" i="2"/>
  <c r="BE30" i="2"/>
  <c r="BF30" i="2"/>
  <c r="BG30" i="2"/>
  <c r="BH30" i="2"/>
  <c r="BI30" i="2"/>
  <c r="BJ30" i="2"/>
  <c r="BK30" i="2"/>
  <c r="BL30" i="2"/>
  <c r="BM30" i="2"/>
  <c r="BN30" i="2"/>
  <c r="BO30" i="2"/>
  <c r="BP30" i="2"/>
  <c r="BQ30" i="2"/>
  <c r="BR30" i="2"/>
  <c r="BS30" i="2"/>
  <c r="BT30" i="2"/>
  <c r="BU30" i="2"/>
  <c r="BV30" i="2"/>
  <c r="BW30" i="2"/>
  <c r="BX30" i="2"/>
  <c r="BY30" i="2"/>
  <c r="BZ30" i="2"/>
  <c r="CA30" i="2"/>
  <c r="CB30" i="2"/>
  <c r="CC30" i="2"/>
  <c r="CD30" i="2"/>
  <c r="CE30" i="2"/>
  <c r="CF30" i="2"/>
  <c r="CG30" i="2"/>
  <c r="CH30" i="2"/>
  <c r="CI30" i="2"/>
  <c r="CJ30" i="2"/>
  <c r="CK30" i="2"/>
  <c r="CL30" i="2"/>
  <c r="CM30" i="2"/>
  <c r="CN30" i="2"/>
  <c r="CO30" i="2"/>
  <c r="CP30" i="2"/>
  <c r="CQ30" i="2"/>
  <c r="CR30" i="2"/>
  <c r="CS30" i="2"/>
  <c r="CT30" i="2"/>
  <c r="CU30" i="2"/>
  <c r="CV30" i="2"/>
  <c r="CW30" i="2"/>
  <c r="CX30" i="2"/>
  <c r="CY30" i="2"/>
  <c r="CZ30" i="2"/>
  <c r="DA30" i="2"/>
  <c r="DB30" i="2"/>
  <c r="DC30" i="2"/>
  <c r="DD30" i="2"/>
  <c r="DE30" i="2"/>
  <c r="DF30" i="2"/>
  <c r="DG30" i="2"/>
  <c r="DH30" i="2"/>
  <c r="DI30" i="2"/>
  <c r="DJ30" i="2"/>
  <c r="DK30" i="2"/>
  <c r="DL30" i="2"/>
  <c r="DM30" i="2"/>
  <c r="DN30" i="2"/>
  <c r="DO30" i="2"/>
  <c r="DP30" i="2"/>
  <c r="DQ30" i="2"/>
  <c r="DR30" i="2"/>
  <c r="DS30" i="2"/>
  <c r="DT30" i="2"/>
  <c r="DU30" i="2"/>
  <c r="DV30" i="2"/>
  <c r="DW30" i="2"/>
  <c r="DX30" i="2"/>
  <c r="DY30" i="2"/>
  <c r="DZ30" i="2"/>
  <c r="EA30" i="2"/>
  <c r="EB30" i="2"/>
  <c r="EC30" i="2"/>
  <c r="ED30" i="2"/>
  <c r="EE30" i="2"/>
  <c r="EF30" i="2"/>
  <c r="EG30" i="2"/>
  <c r="EH30" i="2"/>
  <c r="EI30" i="2"/>
  <c r="EJ30" i="2"/>
  <c r="EK30" i="2"/>
  <c r="EL30" i="2"/>
  <c r="EM30" i="2"/>
  <c r="EN30" i="2"/>
  <c r="EO30" i="2"/>
  <c r="EP30" i="2"/>
  <c r="EQ30" i="2"/>
  <c r="ER30" i="2"/>
  <c r="ES30" i="2"/>
  <c r="ET30" i="2"/>
  <c r="EU30" i="2"/>
  <c r="EV30" i="2"/>
  <c r="EW30" i="2"/>
  <c r="EX30" i="2"/>
  <c r="EY30" i="2"/>
  <c r="EZ30" i="2"/>
  <c r="FA30" i="2"/>
  <c r="FB30" i="2"/>
  <c r="FC30" i="2"/>
  <c r="FD30" i="2"/>
  <c r="FE30" i="2"/>
  <c r="FF30" i="2"/>
  <c r="FG30" i="2"/>
  <c r="FH30" i="2"/>
  <c r="FI30" i="2"/>
  <c r="FJ30" i="2"/>
  <c r="FK30" i="2"/>
  <c r="FL30" i="2"/>
  <c r="FM30" i="2"/>
  <c r="FN30" i="2"/>
  <c r="FO30" i="2"/>
  <c r="FP30" i="2"/>
  <c r="FQ30" i="2"/>
  <c r="FR30" i="2"/>
  <c r="FS30" i="2"/>
  <c r="FT30" i="2"/>
  <c r="FU30" i="2"/>
  <c r="FV30" i="2"/>
  <c r="FW30" i="2"/>
  <c r="FX30" i="2"/>
  <c r="FY30" i="2"/>
  <c r="FZ30" i="2"/>
  <c r="GA30" i="2"/>
  <c r="GB30" i="2"/>
  <c r="GC30" i="2"/>
  <c r="GD30" i="2"/>
  <c r="GE30" i="2"/>
  <c r="GF30" i="2"/>
  <c r="GG30" i="2"/>
  <c r="GH30" i="2"/>
  <c r="GI30" i="2"/>
  <c r="GJ30" i="2"/>
  <c r="GK30" i="2"/>
  <c r="GL30" i="2"/>
  <c r="GM30" i="2"/>
  <c r="GN30" i="2"/>
  <c r="GO30" i="2"/>
  <c r="GP30" i="2"/>
  <c r="GQ30" i="2"/>
  <c r="GR30" i="2"/>
  <c r="GS30" i="2"/>
  <c r="GT30" i="2"/>
  <c r="GU30" i="2"/>
  <c r="GV30" i="2"/>
  <c r="GW30" i="2"/>
  <c r="GX30" i="2"/>
  <c r="GY30" i="2"/>
  <c r="GZ30" i="2"/>
  <c r="HA30" i="2"/>
  <c r="HB30" i="2"/>
  <c r="HC30" i="2"/>
  <c r="HD30" i="2"/>
  <c r="HE30" i="2"/>
  <c r="HF30" i="2"/>
  <c r="HG30" i="2"/>
  <c r="HH30" i="2"/>
  <c r="HI30" i="2"/>
  <c r="HJ30" i="2"/>
  <c r="HK30" i="2"/>
  <c r="HL30" i="2"/>
  <c r="HM30" i="2"/>
  <c r="HN30" i="2"/>
  <c r="HO30" i="2"/>
  <c r="HP30" i="2"/>
  <c r="HQ30" i="2"/>
  <c r="HR30" i="2"/>
  <c r="HS30" i="2"/>
  <c r="HT30" i="2"/>
  <c r="HU30" i="2"/>
  <c r="HV30" i="2"/>
  <c r="HW30" i="2"/>
  <c r="HX30" i="2"/>
  <c r="HY30" i="2"/>
  <c r="HZ30" i="2"/>
  <c r="IA30" i="2"/>
  <c r="IB30" i="2"/>
  <c r="IC30" i="2"/>
  <c r="ID30" i="2"/>
  <c r="IE30" i="2"/>
  <c r="IF30" i="2"/>
  <c r="IG30" i="2"/>
  <c r="IH30" i="2"/>
  <c r="II30" i="2"/>
  <c r="IJ30" i="2"/>
  <c r="IK30" i="2"/>
  <c r="IL30" i="2"/>
  <c r="IM30" i="2"/>
  <c r="IN30" i="2"/>
  <c r="IO30" i="2"/>
  <c r="IP30" i="2"/>
  <c r="IQ30" i="2"/>
  <c r="IR30" i="2"/>
  <c r="IS30" i="2"/>
  <c r="IT30" i="2"/>
  <c r="IU30" i="2"/>
  <c r="IV30" i="2"/>
  <c r="IW30" i="2"/>
  <c r="IX30" i="2"/>
  <c r="IY30" i="2"/>
  <c r="IZ30" i="2"/>
  <c r="JA30" i="2"/>
  <c r="JB30" i="2"/>
  <c r="JC30" i="2"/>
  <c r="JD30" i="2"/>
  <c r="JE30" i="2"/>
  <c r="JF30" i="2"/>
  <c r="JG30" i="2"/>
  <c r="JH30" i="2"/>
  <c r="JI30" i="2"/>
  <c r="JJ30" i="2"/>
  <c r="JK30" i="2"/>
  <c r="JL30" i="2"/>
  <c r="JM30" i="2"/>
  <c r="JN30" i="2"/>
  <c r="JO30" i="2"/>
  <c r="JP30" i="2"/>
  <c r="JQ30" i="2"/>
  <c r="JR30" i="2"/>
  <c r="JS30" i="2"/>
  <c r="JT30" i="2"/>
  <c r="JU30" i="2"/>
  <c r="JV30" i="2"/>
  <c r="JW30" i="2"/>
  <c r="JX30" i="2"/>
  <c r="JY30" i="2"/>
  <c r="JZ30" i="2"/>
  <c r="KA30" i="2"/>
  <c r="KB30" i="2"/>
  <c r="KC30" i="2"/>
  <c r="KD30" i="2"/>
  <c r="KE30" i="2"/>
  <c r="KF30" i="2"/>
  <c r="KG30" i="2"/>
  <c r="KH30" i="2"/>
  <c r="KI30" i="2"/>
  <c r="KJ30" i="2"/>
  <c r="KK30" i="2"/>
  <c r="KL30" i="2"/>
  <c r="KM30" i="2"/>
  <c r="KN30" i="2"/>
  <c r="KO30" i="2"/>
  <c r="KP30" i="2"/>
  <c r="KQ30" i="2"/>
  <c r="KR30" i="2"/>
  <c r="KS30" i="2"/>
  <c r="KT30" i="2"/>
  <c r="KU30" i="2"/>
  <c r="KV30" i="2"/>
  <c r="KW30" i="2"/>
  <c r="KX30" i="2"/>
  <c r="KY30" i="2"/>
  <c r="KZ30" i="2"/>
  <c r="LA30" i="2"/>
  <c r="LB30" i="2"/>
  <c r="LC30" i="2"/>
  <c r="LD30" i="2"/>
  <c r="LE30" i="2"/>
  <c r="C30" i="2"/>
  <c r="D21" i="1"/>
  <c r="E21" i="1"/>
  <c r="F21" i="1"/>
  <c r="G21" i="1"/>
  <c r="H21" i="1"/>
  <c r="I21" i="1"/>
  <c r="J21" i="1"/>
  <c r="K21" i="1"/>
  <c r="L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BJ21" i="1"/>
  <c r="BK21" i="1"/>
  <c r="BL21" i="1"/>
  <c r="BM21" i="1"/>
  <c r="BN21" i="1"/>
  <c r="BO21" i="1"/>
  <c r="BP21" i="1"/>
  <c r="BQ21" i="1"/>
  <c r="BR21" i="1"/>
  <c r="BS21" i="1"/>
  <c r="BT21" i="1"/>
  <c r="BU21" i="1"/>
  <c r="BV21" i="1"/>
  <c r="BW21" i="1"/>
  <c r="BX21" i="1"/>
  <c r="BY21" i="1"/>
  <c r="BZ21" i="1"/>
  <c r="CA21" i="1"/>
  <c r="CB21" i="1"/>
  <c r="CC21" i="1"/>
  <c r="CD21" i="1"/>
  <c r="CE21" i="1"/>
  <c r="CF21" i="1"/>
  <c r="CG21" i="1"/>
  <c r="CH21" i="1"/>
  <c r="CI21" i="1"/>
  <c r="CJ21" i="1"/>
  <c r="CK21" i="1"/>
  <c r="CL21" i="1"/>
  <c r="CM21" i="1"/>
  <c r="CN21" i="1"/>
  <c r="CO21" i="1"/>
  <c r="CP21" i="1"/>
  <c r="CQ21" i="1"/>
  <c r="CR21" i="1"/>
  <c r="CS21" i="1"/>
  <c r="CT21" i="1"/>
  <c r="CU21" i="1"/>
  <c r="CV21" i="1"/>
  <c r="CW21" i="1"/>
  <c r="CX21" i="1"/>
  <c r="CY21" i="1"/>
  <c r="CZ21" i="1"/>
  <c r="DA21" i="1"/>
  <c r="DB21" i="1"/>
  <c r="DC21" i="1"/>
  <c r="DD21" i="1"/>
  <c r="DE21" i="1"/>
  <c r="DF21" i="1"/>
  <c r="DG21" i="1"/>
  <c r="DH21" i="1"/>
  <c r="DI21" i="1"/>
  <c r="DJ21" i="1"/>
  <c r="DK21" i="1"/>
  <c r="DL21" i="1"/>
  <c r="DM21" i="1"/>
  <c r="DN21" i="1"/>
  <c r="DO21" i="1"/>
  <c r="DP21" i="1"/>
  <c r="DQ21" i="1"/>
  <c r="DR21" i="1"/>
  <c r="DS21" i="1"/>
  <c r="DT21" i="1"/>
  <c r="DU21" i="1"/>
  <c r="DV21" i="1"/>
  <c r="DW21" i="1"/>
  <c r="DX21" i="1"/>
  <c r="DY21" i="1"/>
  <c r="DZ21" i="1"/>
  <c r="EA21" i="1"/>
  <c r="EB21" i="1"/>
  <c r="EC21" i="1"/>
  <c r="ED21" i="1"/>
  <c r="EE21" i="1"/>
  <c r="EF21" i="1"/>
  <c r="EG21" i="1"/>
  <c r="EH21" i="1"/>
  <c r="EI21" i="1"/>
  <c r="EJ21" i="1"/>
  <c r="EK21" i="1"/>
  <c r="EL21" i="1"/>
  <c r="EM21" i="1"/>
  <c r="EN21" i="1"/>
  <c r="EO21" i="1"/>
  <c r="EP21" i="1"/>
  <c r="EQ21" i="1"/>
  <c r="ER21" i="1"/>
  <c r="ES21" i="1"/>
  <c r="ET21" i="1"/>
  <c r="EU21" i="1"/>
  <c r="EV21" i="1"/>
  <c r="EW21" i="1"/>
  <c r="EX21" i="1"/>
  <c r="EY21" i="1"/>
  <c r="EZ21" i="1"/>
  <c r="FA21" i="1"/>
  <c r="FB21" i="1"/>
  <c r="FC21" i="1"/>
  <c r="FD21" i="1"/>
  <c r="FE21" i="1"/>
  <c r="FF21" i="1"/>
  <c r="FG21" i="1"/>
  <c r="FH21" i="1"/>
  <c r="FI21" i="1"/>
  <c r="FJ21" i="1"/>
  <c r="FK21" i="1"/>
  <c r="FL21" i="1"/>
  <c r="FM21" i="1"/>
  <c r="FN21" i="1"/>
  <c r="FO21" i="1"/>
  <c r="FP21" i="1"/>
  <c r="FQ21" i="1"/>
  <c r="FR21" i="1"/>
  <c r="FS21" i="1"/>
  <c r="FT21" i="1"/>
  <c r="FU21" i="1"/>
  <c r="FV21" i="1"/>
  <c r="FW21" i="1"/>
  <c r="FX21" i="1"/>
  <c r="FY21" i="1"/>
  <c r="FZ21" i="1"/>
  <c r="GA21" i="1"/>
  <c r="GB21" i="1"/>
  <c r="GC21" i="1"/>
  <c r="GD21" i="1"/>
  <c r="GE21" i="1"/>
  <c r="GF21" i="1"/>
  <c r="GG21" i="1"/>
  <c r="GH21" i="1"/>
  <c r="GI21" i="1"/>
  <c r="GJ21" i="1"/>
  <c r="GK21" i="1"/>
  <c r="GL21" i="1"/>
  <c r="GM21" i="1"/>
  <c r="GN21" i="1"/>
  <c r="GO21" i="1"/>
  <c r="GP21" i="1"/>
  <c r="GQ21" i="1"/>
  <c r="GR21" i="1"/>
  <c r="GS21" i="1"/>
  <c r="GT21" i="1"/>
  <c r="GU21" i="1"/>
  <c r="GV21" i="1"/>
  <c r="GW21" i="1"/>
  <c r="GX21" i="1"/>
  <c r="GY21" i="1"/>
  <c r="GZ21" i="1"/>
  <c r="HA21" i="1"/>
  <c r="HB21" i="1"/>
  <c r="HC21" i="1"/>
  <c r="HD21" i="1"/>
  <c r="HE21" i="1"/>
  <c r="HF21" i="1"/>
  <c r="HG21" i="1"/>
  <c r="HH21" i="1"/>
  <c r="HI21" i="1"/>
  <c r="HJ21" i="1"/>
  <c r="HK21" i="1"/>
  <c r="HL21" i="1"/>
  <c r="HM21" i="1"/>
  <c r="HN21" i="1"/>
  <c r="HO21" i="1"/>
  <c r="HP21" i="1"/>
  <c r="HQ21" i="1"/>
  <c r="HR21" i="1"/>
  <c r="HS21" i="1"/>
  <c r="D26" i="5" l="1"/>
  <c r="E26" i="5" s="1"/>
  <c r="D27" i="5"/>
  <c r="E27" i="5" s="1"/>
  <c r="D28" i="5"/>
  <c r="E28" i="5" s="1"/>
  <c r="D38" i="1"/>
  <c r="D45" i="3"/>
  <c r="D35" i="2"/>
  <c r="D36" i="5"/>
  <c r="E36" i="5" s="1"/>
  <c r="D44" i="5"/>
  <c r="E44" i="5" s="1"/>
  <c r="D39" i="5"/>
  <c r="E39" i="5" s="1"/>
  <c r="D32" i="5"/>
  <c r="E32" i="5" s="1"/>
  <c r="D43" i="5"/>
  <c r="E43" i="5" s="1"/>
  <c r="D34" i="5"/>
  <c r="E34" i="5" s="1"/>
  <c r="D30" i="5"/>
  <c r="E30" i="5" s="1"/>
  <c r="D38" i="5"/>
  <c r="E38" i="5" s="1"/>
  <c r="D35" i="5"/>
  <c r="E35" i="5" s="1"/>
  <c r="D31" i="5"/>
  <c r="E31" i="5" s="1"/>
  <c r="D42" i="5"/>
  <c r="E42" i="5" s="1"/>
  <c r="D40" i="5"/>
  <c r="E40" i="5" s="1"/>
  <c r="D41" i="4"/>
  <c r="D33" i="4"/>
  <c r="D42" i="4"/>
  <c r="D37" i="4"/>
  <c r="D34" i="4"/>
  <c r="D29" i="4"/>
  <c r="D43" i="4"/>
  <c r="D31" i="4"/>
  <c r="D46" i="4"/>
  <c r="E46" i="4" s="1"/>
  <c r="D45" i="4"/>
  <c r="D47" i="4"/>
  <c r="E47" i="4" s="1"/>
  <c r="D39" i="4"/>
  <c r="D38" i="4"/>
  <c r="D35" i="4"/>
  <c r="D30" i="4"/>
  <c r="D41" i="3"/>
  <c r="D43" i="3"/>
  <c r="D40" i="3"/>
  <c r="D44" i="3"/>
  <c r="D35" i="3"/>
  <c r="D36" i="3"/>
  <c r="D33" i="3"/>
  <c r="D29" i="3"/>
  <c r="D31" i="3"/>
  <c r="D27" i="3"/>
  <c r="D39" i="3"/>
  <c r="D37" i="3"/>
  <c r="D32" i="3"/>
  <c r="D28" i="3"/>
  <c r="D44" i="2"/>
  <c r="D52" i="2"/>
  <c r="D42" i="2"/>
  <c r="D43" i="2"/>
  <c r="D39" i="2"/>
  <c r="D47" i="2"/>
  <c r="D38" i="2"/>
  <c r="D50" i="2"/>
  <c r="D40" i="2"/>
  <c r="D48" i="2"/>
  <c r="D36" i="2"/>
  <c r="D51" i="2"/>
  <c r="D46" i="2"/>
  <c r="D34" i="2"/>
  <c r="D30" i="1"/>
  <c r="D29" i="1"/>
  <c r="D42" i="1"/>
  <c r="D34" i="1"/>
  <c r="D31" i="1"/>
  <c r="D26" i="1"/>
  <c r="D43" i="1"/>
  <c r="D37" i="1"/>
  <c r="D35" i="1"/>
  <c r="D41" i="1"/>
  <c r="D39" i="1"/>
  <c r="D33" i="1"/>
  <c r="D27" i="1"/>
  <c r="C21" i="1" l="1"/>
  <c r="D25" i="1" s="1"/>
</calcChain>
</file>

<file path=xl/sharedStrings.xml><?xml version="1.0" encoding="utf-8"?>
<sst xmlns="http://schemas.openxmlformats.org/spreadsheetml/2006/main" count="4152" uniqueCount="3299">
  <si>
    <t>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</si>
  <si>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</si>
  <si>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</si>
  <si>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</si>
  <si>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</si>
  <si>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</si>
  <si>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</si>
  <si>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</si>
  <si>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</si>
  <si>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</si>
  <si>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</si>
  <si>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</si>
  <si>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</si>
  <si>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</si>
  <si>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</si>
  <si>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</si>
  <si>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</si>
  <si>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</si>
  <si>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</si>
  <si>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</si>
  <si>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</si>
  <si>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</si>
  <si>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</si>
  <si>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</si>
  <si>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</si>
  <si>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</si>
  <si>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</si>
  <si>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</si>
  <si>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</si>
  <si>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</si>
  <si>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</si>
  <si>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</si>
  <si>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</si>
  <si>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</si>
  <si>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</si>
  <si>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</si>
  <si>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</si>
  <si>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</si>
  <si>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</si>
  <si>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</si>
  <si>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</si>
  <si>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</si>
  <si>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</si>
  <si>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</si>
  <si>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</si>
  <si>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</si>
  <si>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</si>
  <si>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</si>
  <si>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</si>
  <si>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</si>
  <si>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</si>
  <si>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</si>
  <si>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</si>
  <si>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</si>
  <si>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</si>
  <si>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</si>
  <si>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</si>
  <si>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</si>
  <si>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</si>
  <si>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</si>
  <si>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</si>
  <si>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</si>
  <si>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</si>
  <si>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</si>
  <si>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</si>
  <si>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</si>
  <si>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</si>
  <si>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</si>
  <si>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</si>
  <si>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</si>
  <si>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</si>
  <si>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</si>
  <si>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</si>
  <si>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</si>
  <si>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</si>
  <si>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</si>
  <si>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</si>
  <si>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</si>
  <si>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</si>
  <si>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</si>
  <si>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</si>
  <si>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</si>
  <si>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</si>
  <si>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</si>
  <si>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</si>
  <si>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</si>
  <si>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</si>
  <si>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</si>
  <si>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</si>
  <si>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</si>
  <si>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</si>
  <si>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</si>
  <si>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</si>
  <si>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</si>
  <si>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</si>
  <si>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</si>
  <si>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</si>
  <si>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</si>
  <si>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</si>
  <si>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</si>
  <si>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</si>
  <si>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</si>
  <si>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</si>
  <si>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</si>
  <si>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</si>
  <si>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</si>
  <si>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</si>
  <si>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</si>
  <si>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</si>
  <si>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</si>
  <si>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</si>
  <si>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</si>
  <si>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</si>
  <si>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</si>
  <si>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</si>
  <si>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</si>
  <si>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</si>
  <si>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</si>
  <si>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</si>
  <si>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</si>
  <si>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</si>
  <si>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</si>
  <si>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</si>
  <si>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</si>
  <si>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</si>
  <si>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</si>
  <si>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</si>
  <si>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</si>
  <si>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</si>
  <si>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</si>
  <si>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</si>
  <si>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</si>
  <si>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</si>
  <si>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</si>
  <si>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</si>
  <si>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</si>
  <si>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</si>
  <si>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</si>
  <si>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</si>
  <si>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</si>
  <si>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</si>
  <si>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</si>
  <si>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</si>
  <si>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</si>
  <si>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</si>
  <si>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</si>
  <si>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</si>
  <si>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</si>
  <si>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</si>
  <si>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</si>
  <si>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</si>
  <si>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</si>
  <si>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</si>
  <si>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</si>
  <si>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</si>
  <si>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</si>
  <si>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</si>
  <si>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</si>
  <si>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</si>
  <si>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</si>
  <si>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</si>
  <si>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</si>
  <si>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</si>
  <si>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</si>
  <si>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</si>
  <si>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</si>
  <si>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</si>
  <si>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</si>
  <si>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</si>
  <si>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</si>
  <si>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</si>
  <si>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</si>
  <si>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</si>
  <si>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</si>
  <si>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</si>
  <si>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</si>
  <si>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</si>
  <si>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</si>
  <si>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</si>
  <si>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</si>
  <si>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</si>
  <si>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</si>
  <si>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</si>
  <si>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</si>
  <si>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</si>
  <si>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</si>
  <si>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</si>
  <si>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</si>
  <si>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</si>
  <si>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</si>
  <si>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</si>
  <si>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</si>
  <si>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</si>
  <si>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</si>
  <si>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</si>
  <si>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</si>
  <si>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</si>
  <si>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</si>
  <si>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</si>
  <si>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</si>
  <si>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</si>
  <si>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</si>
  <si>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</si>
  <si>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</si>
  <si>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</si>
  <si>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</si>
  <si>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</si>
  <si>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</si>
  <si>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</si>
  <si>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</si>
  <si>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</si>
  <si>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</si>
  <si>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</si>
  <si>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</si>
  <si>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</si>
  <si>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</si>
  <si>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</si>
  <si>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</si>
  <si>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</si>
  <si>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</si>
  <si>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</si>
  <si>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</si>
  <si>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</si>
  <si>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</si>
  <si>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</si>
  <si>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</si>
  <si>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</si>
  <si>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</si>
  <si>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</si>
  <si>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</si>
  <si>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</si>
  <si>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</si>
  <si>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</si>
  <si>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</si>
  <si>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</si>
  <si>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</si>
  <si>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</si>
  <si>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</si>
  <si>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</si>
  <si>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</si>
  <si>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</si>
  <si>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</si>
  <si>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</si>
  <si>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</si>
  <si>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</si>
  <si>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</si>
  <si>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</si>
  <si>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</si>
  <si>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</si>
  <si>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</si>
  <si>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</si>
  <si>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</si>
  <si>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</si>
  <si>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</si>
  <si>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</si>
  <si>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</si>
  <si>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</si>
  <si>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</si>
  <si>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</si>
  <si>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</si>
  <si>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</si>
  <si>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</si>
  <si>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</si>
  <si>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</si>
  <si>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</si>
  <si>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</si>
  <si>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</si>
  <si>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</si>
  <si>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</si>
  <si>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</si>
  <si>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</si>
  <si>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</si>
  <si>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</si>
  <si>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</si>
  <si>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</si>
  <si>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</si>
  <si>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</si>
  <si>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</si>
  <si>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</si>
  <si>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</si>
  <si>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</si>
  <si>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</si>
  <si>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</si>
  <si>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</si>
  <si>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</si>
  <si>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</si>
  <si>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</si>
  <si>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</si>
  <si>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</si>
  <si>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</si>
  <si>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</si>
  <si>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</si>
  <si>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</si>
  <si>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</si>
  <si>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</si>
  <si>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</si>
  <si>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</si>
  <si>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</si>
  <si>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</si>
  <si>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</si>
  <si>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</si>
  <si>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</si>
  <si>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</si>
  <si>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</si>
  <si>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</si>
  <si>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</si>
  <si>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</si>
  <si>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</si>
  <si>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</si>
  <si>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</si>
  <si>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</si>
  <si>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</si>
  <si>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</si>
  <si>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</si>
  <si>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</si>
  <si>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</si>
  <si>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</si>
  <si>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</si>
  <si>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</si>
  <si>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</si>
  <si>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</si>
  <si>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</si>
  <si>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</si>
  <si>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</si>
  <si>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</si>
  <si>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</si>
  <si>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</si>
  <si>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</si>
  <si>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</si>
  <si>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</si>
  <si>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</si>
  <si>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</si>
  <si>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</si>
  <si>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</si>
  <si>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</si>
  <si>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</si>
  <si>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</si>
  <si>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</si>
  <si>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</si>
  <si>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</si>
  <si>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</si>
  <si>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</si>
  <si>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</si>
  <si>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</si>
  <si>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</si>
  <si>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</si>
  <si>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</si>
  <si>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</si>
  <si>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</si>
  <si>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</si>
  <si>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</si>
  <si>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</si>
  <si>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</si>
  <si>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</si>
  <si>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</si>
  <si>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</si>
  <si>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</si>
  <si>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</si>
  <si>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</si>
  <si>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</si>
  <si>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</si>
  <si>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</si>
  <si>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</si>
  <si>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</si>
  <si>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</si>
  <si>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</si>
  <si>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</si>
  <si>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</si>
  <si>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</si>
  <si>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</si>
  <si>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</si>
  <si>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</si>
  <si>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</si>
  <si>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</si>
  <si>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</si>
  <si>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</si>
  <si>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</si>
  <si>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</si>
  <si>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</si>
  <si>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</si>
  <si>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</si>
  <si>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</si>
  <si>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</si>
  <si>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</si>
  <si>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</si>
  <si>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</si>
  <si>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</si>
  <si>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</si>
  <si>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</si>
  <si>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</si>
  <si>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</si>
  <si>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</si>
  <si>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</si>
  <si>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</si>
  <si>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</si>
  <si>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</si>
  <si>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</si>
  <si>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</si>
  <si>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</si>
  <si>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</si>
  <si>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</si>
  <si>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</si>
  <si>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</si>
  <si>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</si>
  <si>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</si>
  <si>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</si>
  <si>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</si>
  <si>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</si>
  <si>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</si>
  <si>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</si>
  <si>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</si>
  <si>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</si>
  <si>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</si>
  <si>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</si>
  <si>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</si>
  <si>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</si>
  <si>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</si>
  <si>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</si>
  <si>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</si>
  <si>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</si>
  <si>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</si>
  <si>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</si>
  <si>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</si>
  <si>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</si>
  <si>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</si>
  <si>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</si>
  <si>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</si>
  <si>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</si>
  <si>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</si>
  <si>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</si>
  <si>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</si>
  <si>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</si>
  <si>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</si>
  <si>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</si>
  <si>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</si>
  <si>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</si>
  <si>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</si>
  <si>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</si>
  <si>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</si>
  <si>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</si>
  <si>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</si>
  <si>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</si>
  <si>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</si>
  <si>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</si>
  <si>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</si>
  <si>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</si>
  <si>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</si>
  <si>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</si>
  <si>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</si>
  <si>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</si>
  <si>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</si>
  <si>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</si>
  <si>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</si>
  <si>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</si>
  <si>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</si>
  <si>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</si>
  <si>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</si>
  <si>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</si>
  <si>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</si>
  <si>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</si>
  <si>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</si>
  <si>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</si>
  <si>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</si>
  <si>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</si>
  <si>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</si>
  <si>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</si>
  <si>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</si>
  <si>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</si>
  <si>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</si>
  <si>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</si>
  <si>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</si>
  <si>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</si>
  <si>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</si>
  <si>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</si>
  <si>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</si>
  <si>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</si>
  <si>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</si>
  <si>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</si>
  <si>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</si>
  <si>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</si>
  <si>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</si>
  <si>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</si>
  <si>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</si>
  <si>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</si>
  <si>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</si>
  <si>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</si>
  <si>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</si>
  <si>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</si>
  <si>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</si>
  <si>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</si>
  <si>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</si>
  <si>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</si>
  <si>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</si>
  <si>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</si>
  <si>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</si>
  <si>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</si>
  <si>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</si>
  <si>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</si>
  <si>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</si>
  <si>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</si>
  <si>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</si>
  <si>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</si>
  <si>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</si>
  <si>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</si>
  <si>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</si>
  <si>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</si>
  <si>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</si>
  <si>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</si>
  <si>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</si>
  <si>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</si>
  <si>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</si>
  <si>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</si>
  <si>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</si>
  <si>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</si>
  <si>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</si>
  <si>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</si>
  <si>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</si>
  <si>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</si>
  <si>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</si>
  <si>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</si>
  <si>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</si>
  <si>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</si>
  <si>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</si>
  <si>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</si>
  <si>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</si>
  <si>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</si>
  <si>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</si>
  <si>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</si>
  <si>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</si>
  <si>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</si>
  <si>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</si>
  <si>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</si>
  <si>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</si>
  <si>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</si>
  <si>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</si>
  <si>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</si>
  <si>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</si>
  <si>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</si>
  <si>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</si>
  <si>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</si>
  <si>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</si>
  <si>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</si>
  <si>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</si>
  <si>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</si>
  <si>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</si>
  <si>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</si>
  <si>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</si>
  <si>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</si>
  <si>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</si>
  <si>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</si>
  <si>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</si>
  <si>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</si>
  <si>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</si>
  <si>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</si>
  <si>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</si>
  <si>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</si>
  <si>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</si>
  <si>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</si>
  <si>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</si>
  <si>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</si>
  <si>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</si>
  <si>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</si>
  <si>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</si>
  <si>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</si>
  <si>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</si>
  <si>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</si>
  <si>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</si>
  <si>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</si>
  <si>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</si>
  <si>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</si>
  <si>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</si>
  <si>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</si>
  <si>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</si>
  <si>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</si>
  <si>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</si>
  <si>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</si>
  <si>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</si>
  <si>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</si>
  <si>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</si>
  <si>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</si>
  <si>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</si>
  <si>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</si>
  <si>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</si>
  <si>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</si>
  <si>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</si>
  <si>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</si>
  <si>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</si>
  <si>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</si>
  <si>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</si>
  <si>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</si>
  <si>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</si>
  <si>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</si>
  <si>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</si>
  <si>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</si>
  <si>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</si>
  <si>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</si>
  <si>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</si>
  <si>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</si>
  <si>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</si>
  <si>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</si>
  <si>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</si>
  <si>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</si>
  <si>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</si>
  <si>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</si>
  <si>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</si>
  <si>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</si>
  <si>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</si>
  <si>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</si>
  <si>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</si>
  <si>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</si>
  <si>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</si>
  <si>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</si>
  <si>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</si>
  <si>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</si>
  <si>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</si>
  <si>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</si>
  <si>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</si>
  <si>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</si>
  <si>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</si>
  <si>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</si>
  <si>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</si>
  <si>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</si>
  <si>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</si>
  <si>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</si>
  <si>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</si>
  <si>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</si>
  <si>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</si>
  <si>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</si>
  <si>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</si>
  <si>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</si>
  <si>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</si>
  <si>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</si>
  <si>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</si>
  <si>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</si>
  <si>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</si>
  <si>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</si>
  <si>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</si>
  <si>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</si>
  <si>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</si>
  <si>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</si>
  <si>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</si>
  <si>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</si>
  <si>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</si>
  <si>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</si>
  <si>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</si>
  <si>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</si>
  <si>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</si>
  <si>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</si>
  <si>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</si>
  <si>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</si>
  <si>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</si>
  <si>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</si>
  <si>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</si>
  <si>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</si>
  <si>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</si>
  <si>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</si>
  <si>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</si>
  <si>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</si>
  <si>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</si>
  <si>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</si>
  <si>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</si>
  <si>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</si>
  <si>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</si>
  <si>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</si>
  <si>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</si>
  <si>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</si>
  <si>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</si>
  <si>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</si>
  <si>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</si>
  <si>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</si>
  <si>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</si>
  <si>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</si>
  <si>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</si>
  <si>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</si>
  <si>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</si>
  <si>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</si>
  <si>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</si>
  <si>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</si>
  <si>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</si>
  <si>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</si>
  <si>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</si>
  <si>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</si>
  <si>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</si>
  <si>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</si>
  <si>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</si>
  <si>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</si>
  <si>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</si>
  <si>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</si>
  <si>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</si>
  <si>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</si>
  <si>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</si>
  <si>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</si>
  <si>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</si>
  <si>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</si>
  <si>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</si>
  <si>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</si>
  <si>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</si>
  <si>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</si>
  <si>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</si>
  <si>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</si>
  <si>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</si>
  <si>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</si>
  <si>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</si>
  <si>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</si>
  <si>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</si>
  <si>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</si>
  <si>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</si>
  <si>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</si>
  <si>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</si>
  <si>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</si>
  <si>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</si>
  <si>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</si>
  <si>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</si>
  <si>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</si>
  <si>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</si>
  <si>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</si>
  <si>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</si>
  <si>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</si>
  <si>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</si>
  <si>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</si>
  <si>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</si>
  <si>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</si>
  <si>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</si>
  <si>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</si>
  <si>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</si>
  <si>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</si>
  <si>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</si>
  <si>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</si>
  <si>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</si>
  <si>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</si>
  <si>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</si>
  <si>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</si>
  <si>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</si>
  <si>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</si>
  <si>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</si>
  <si>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</si>
  <si>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</si>
  <si>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</si>
  <si>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</si>
  <si>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</si>
  <si>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</si>
  <si>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</si>
  <si>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</si>
  <si>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</si>
  <si>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</si>
  <si>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</si>
  <si>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</si>
  <si>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</si>
  <si>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</si>
  <si>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</si>
  <si>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</si>
  <si>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</si>
  <si>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</si>
  <si>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</si>
  <si>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</si>
  <si>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</si>
  <si>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</si>
  <si>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</si>
  <si>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</si>
  <si>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</si>
  <si>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</si>
  <si>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</si>
  <si>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</si>
  <si>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</si>
  <si>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</si>
  <si>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</si>
  <si>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</si>
  <si>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</si>
  <si>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</si>
  <si>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</si>
  <si>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</si>
  <si>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</si>
  <si>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</si>
  <si>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</si>
  <si>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</si>
  <si>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</si>
  <si>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</si>
  <si>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</si>
  <si>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</si>
  <si>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</si>
  <si>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</si>
  <si>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</si>
  <si>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</si>
  <si>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</si>
  <si>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</si>
  <si>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</si>
  <si>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</si>
  <si>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</si>
  <si>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</si>
  <si>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</si>
  <si>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</si>
  <si>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</si>
  <si>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</si>
  <si>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</si>
  <si>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</si>
  <si>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</si>
  <si>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</si>
  <si>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</si>
  <si>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</si>
  <si>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</si>
  <si>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</si>
  <si>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</si>
  <si>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</si>
  <si>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</si>
  <si>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</si>
  <si>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</si>
  <si>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</si>
  <si>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</si>
  <si>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</si>
  <si>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</si>
  <si>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</si>
  <si>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</si>
  <si>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</si>
  <si>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</si>
  <si>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</si>
  <si>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</si>
  <si>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</si>
  <si>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</si>
  <si>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</si>
  <si>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</si>
  <si>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</si>
  <si>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</si>
  <si>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</si>
  <si>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</si>
  <si>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</si>
  <si>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</si>
  <si>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</si>
  <si>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</si>
  <si>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</si>
  <si>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</si>
  <si>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</si>
  <si>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</si>
  <si>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</si>
  <si>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</si>
  <si>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</si>
  <si>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</si>
  <si>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</si>
  <si>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</si>
  <si>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</si>
  <si>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</si>
  <si>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</si>
  <si>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</si>
  <si>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</si>
  <si>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</si>
  <si>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</si>
  <si>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</si>
  <si>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</si>
  <si>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</si>
  <si>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</si>
  <si>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</si>
  <si>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</si>
  <si>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</si>
  <si>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</si>
  <si>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</si>
  <si>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</si>
  <si>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</si>
  <si>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</si>
  <si>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</si>
  <si>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</si>
  <si>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</si>
  <si>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</si>
  <si>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</si>
  <si>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</si>
  <si>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</si>
  <si>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</si>
  <si>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</si>
  <si>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</si>
  <si>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</si>
  <si>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</si>
  <si>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</si>
  <si>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</si>
  <si>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</si>
  <si>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</si>
  <si>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</si>
  <si>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</si>
  <si>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</si>
  <si>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</si>
  <si>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</si>
  <si>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</si>
  <si>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</si>
  <si>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</si>
  <si>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</si>
  <si>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</si>
  <si>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</si>
  <si>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</si>
  <si>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</si>
  <si>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</si>
  <si>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</si>
  <si>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</si>
  <si>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</si>
  <si>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</si>
  <si>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</si>
  <si>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</si>
  <si>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</si>
  <si>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</si>
  <si>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</si>
  <si>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</si>
  <si>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</si>
  <si>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</si>
  <si>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</si>
  <si>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</si>
  <si>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</si>
  <si>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</si>
  <si>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</si>
  <si>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</si>
  <si>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</si>
  <si>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</si>
  <si>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</si>
  <si>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</si>
  <si>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</si>
  <si>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</si>
  <si>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</si>
  <si>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</si>
  <si>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</si>
  <si>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</si>
  <si>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</si>
  <si>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</si>
  <si>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</si>
  <si>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</si>
  <si>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</si>
  <si>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</si>
  <si>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</si>
  <si>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</si>
  <si>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</si>
  <si>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</si>
  <si>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</si>
  <si>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</si>
  <si>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</si>
  <si>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</si>
  <si>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</si>
  <si>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</si>
  <si>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</si>
  <si>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</si>
  <si>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</si>
  <si>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</si>
  <si>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</si>
  <si>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</si>
  <si>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</si>
  <si>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</si>
  <si>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</si>
  <si>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</si>
  <si>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</si>
  <si>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</si>
  <si>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</si>
  <si>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</si>
  <si>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</si>
  <si>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</si>
  <si>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</si>
  <si>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</si>
  <si>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</si>
  <si>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</si>
  <si>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</si>
  <si>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</si>
  <si>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</si>
  <si>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</si>
  <si>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</si>
  <si>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</si>
  <si>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</si>
  <si>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</si>
  <si>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</si>
  <si>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</si>
  <si>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</si>
  <si>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</si>
  <si>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</si>
  <si>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</si>
  <si>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</si>
  <si>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</si>
  <si>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</si>
  <si>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</si>
  <si>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</si>
  <si>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</si>
  <si>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</si>
  <si>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</si>
  <si>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</si>
  <si>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</si>
  <si>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</si>
  <si>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</si>
  <si>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</si>
  <si>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</si>
  <si>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</si>
  <si>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</si>
  <si>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</si>
  <si>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</si>
  <si>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</si>
  <si>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</si>
  <si>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</si>
  <si>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</si>
  <si>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</si>
  <si>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</si>
  <si>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</si>
  <si>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</si>
  <si>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</si>
  <si>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</si>
  <si>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</si>
  <si>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</si>
  <si>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</si>
  <si>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</si>
  <si>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</si>
  <si>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</si>
  <si>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</si>
  <si>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</si>
  <si>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</si>
  <si>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</si>
  <si>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</si>
  <si>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</si>
  <si>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</si>
  <si>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</si>
  <si>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</si>
  <si>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</si>
  <si>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</si>
  <si>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</si>
  <si>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</si>
  <si>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</si>
  <si>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</si>
  <si>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</si>
  <si>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</si>
  <si>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</si>
  <si>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</si>
  <si>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</si>
  <si>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</si>
  <si>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</si>
  <si>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</si>
  <si>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</si>
  <si>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</si>
  <si>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</si>
  <si>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</si>
  <si>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</si>
  <si>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</si>
  <si>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</si>
  <si>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</si>
  <si>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</si>
  <si>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</si>
  <si>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</si>
  <si>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</si>
  <si>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</si>
  <si>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</si>
  <si>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</si>
  <si>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</si>
  <si>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</si>
  <si>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</si>
  <si>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</si>
  <si>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</si>
  <si>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</si>
  <si>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</si>
  <si>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</si>
  <si>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</si>
  <si>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</si>
  <si>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</si>
  <si>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</si>
  <si>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</si>
  <si>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</si>
  <si>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</si>
  <si>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</si>
  <si>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</si>
  <si>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</si>
  <si>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</si>
  <si>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</si>
  <si>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</si>
  <si>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</si>
  <si>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</si>
  <si>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</si>
  <si>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</si>
  <si>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</si>
  <si>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</si>
  <si>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</si>
  <si>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</si>
  <si>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</si>
  <si>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</si>
  <si>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</si>
  <si>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</si>
  <si>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</si>
  <si>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</si>
  <si>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</si>
  <si>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</si>
  <si>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</si>
  <si>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</si>
  <si>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</si>
  <si>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</si>
  <si>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</si>
  <si>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</si>
  <si>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</si>
  <si>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</si>
  <si>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</si>
  <si>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</si>
  <si>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</si>
  <si>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</si>
  <si>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</si>
  <si>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</si>
  <si>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</si>
  <si>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</si>
  <si>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</si>
  <si>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</si>
  <si>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</si>
  <si>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</si>
  <si>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</si>
  <si>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</si>
  <si>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</si>
  <si>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</si>
  <si>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</si>
  <si>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</si>
  <si>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</si>
  <si>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</si>
  <si>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</si>
  <si>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</si>
  <si>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</si>
  <si>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</si>
  <si>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</si>
  <si>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</si>
  <si>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</si>
  <si>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</si>
  <si>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</si>
  <si>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</si>
  <si>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</si>
  <si>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</si>
  <si>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</si>
  <si>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</si>
  <si>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</si>
  <si>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</si>
  <si>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</si>
  <si>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</si>
  <si>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</si>
  <si>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</si>
  <si>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</si>
  <si>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</si>
  <si>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</si>
  <si>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</si>
  <si>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</si>
  <si>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</si>
  <si>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</si>
  <si>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</si>
  <si>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</si>
  <si>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</si>
  <si>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</si>
  <si>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</si>
  <si>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</si>
  <si>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</si>
  <si>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</si>
  <si>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</si>
  <si>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</si>
  <si>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</si>
  <si>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</si>
  <si>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</si>
  <si>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</si>
  <si>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</si>
  <si>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</si>
  <si>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</si>
  <si>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</si>
  <si>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</si>
  <si>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</si>
  <si>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</si>
  <si>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</si>
  <si>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</si>
  <si>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</si>
  <si>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</si>
  <si>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</si>
  <si>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</si>
  <si>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</si>
  <si>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</si>
  <si>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</si>
  <si>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</si>
  <si>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</si>
  <si>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</si>
  <si>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</si>
  <si>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</si>
  <si>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</si>
  <si>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</si>
  <si>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</si>
  <si>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</si>
  <si>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</si>
  <si>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</si>
  <si>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</si>
  <si>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</si>
  <si>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</si>
  <si>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</si>
  <si>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</si>
  <si>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</si>
  <si>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</si>
  <si>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</si>
  <si>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</si>
  <si>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</si>
  <si>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</si>
  <si>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</si>
  <si>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</si>
  <si>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</si>
  <si>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</si>
  <si>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</si>
  <si>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</si>
  <si>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</si>
  <si>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</si>
  <si>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</si>
  <si>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</si>
  <si>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</si>
  <si>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</si>
  <si>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</si>
  <si>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</si>
  <si>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</si>
  <si>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</si>
  <si>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</si>
  <si>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</si>
  <si>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</si>
  <si>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</si>
  <si>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</si>
  <si>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</si>
  <si>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</si>
  <si>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</si>
  <si>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</si>
  <si>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</si>
  <si>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</si>
  <si>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</si>
  <si>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</si>
  <si>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</si>
  <si>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</si>
  <si>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</si>
  <si>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</si>
  <si>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</si>
  <si>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</si>
  <si>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</si>
  <si>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</si>
  <si>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</si>
  <si>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</si>
  <si>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</si>
  <si>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</si>
  <si>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</si>
  <si>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</si>
  <si>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</si>
  <si>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</si>
  <si>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</si>
  <si>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</si>
  <si>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</si>
  <si>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</si>
  <si>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</si>
  <si>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</si>
  <si>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</si>
  <si>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</si>
  <si>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</si>
  <si>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</si>
  <si>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</si>
  <si>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</si>
  <si>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</si>
  <si>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</si>
  <si>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</si>
  <si>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</si>
  <si>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</si>
  <si>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</si>
  <si>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</si>
  <si>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</si>
  <si>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</si>
  <si>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</si>
  <si>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</si>
  <si>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</si>
  <si>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</si>
  <si>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</si>
  <si>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</si>
  <si>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</si>
  <si>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</si>
  <si>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</si>
  <si>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</si>
  <si>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</si>
  <si>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</si>
  <si>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</si>
  <si>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</si>
  <si>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</si>
  <si>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</si>
  <si>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</si>
  <si>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</si>
  <si>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</si>
  <si>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</si>
  <si>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</si>
  <si>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</si>
  <si>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</si>
  <si>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</si>
  <si>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</si>
  <si>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</si>
  <si>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</si>
  <si>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</si>
  <si>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</si>
  <si>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</si>
  <si>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</si>
  <si>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</si>
  <si>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</si>
  <si>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</si>
  <si>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</si>
  <si>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</si>
  <si>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</si>
  <si>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</si>
  <si>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</si>
  <si>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</si>
  <si>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</si>
  <si>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</si>
  <si>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</si>
  <si>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</si>
  <si>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</si>
  <si>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</si>
  <si>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</si>
  <si>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</si>
  <si>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</si>
  <si>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</si>
  <si>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</si>
  <si>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</si>
  <si>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</si>
  <si>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</si>
  <si>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</si>
  <si>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</si>
  <si>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</si>
  <si>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</si>
  <si>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</si>
  <si>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</si>
  <si>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</si>
  <si>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</si>
  <si>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</si>
  <si>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</si>
  <si>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</si>
  <si>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</si>
  <si>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</si>
  <si>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</si>
  <si>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</si>
  <si>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</si>
  <si>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</si>
  <si>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</si>
  <si>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</si>
  <si>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</si>
  <si>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</si>
  <si>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</si>
  <si>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</si>
  <si>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</si>
  <si>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</si>
  <si>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</si>
  <si>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</si>
  <si>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</si>
  <si>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</si>
  <si>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</si>
  <si>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</si>
  <si>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</si>
  <si>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</si>
  <si>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</si>
  <si>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</si>
  <si>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</si>
  <si>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</si>
  <si>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</si>
  <si>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</si>
  <si>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</si>
  <si>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</si>
  <si>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</si>
  <si>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</si>
  <si>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</si>
  <si>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</si>
  <si>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</si>
  <si>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</si>
  <si>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</si>
  <si>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</si>
  <si>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</si>
  <si>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</si>
  <si>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</si>
  <si>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</si>
  <si>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</si>
  <si>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</si>
  <si>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</si>
  <si>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</si>
  <si>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</si>
  <si>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</si>
  <si>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</si>
  <si>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</si>
  <si>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</si>
  <si>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</si>
  <si>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</si>
  <si>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</si>
  <si>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</si>
  <si>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</si>
  <si>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</si>
  <si>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</si>
  <si>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</si>
  <si>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</si>
  <si>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</si>
  <si>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</si>
  <si>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</si>
  <si>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</si>
  <si>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</si>
  <si>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</si>
  <si>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</si>
  <si>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</si>
  <si>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</si>
  <si>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</si>
  <si>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</si>
  <si>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</si>
  <si>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</si>
  <si>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</si>
  <si>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</si>
  <si>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</si>
  <si>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</si>
  <si>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</si>
  <si>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</si>
  <si>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</si>
  <si>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</si>
  <si>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</si>
  <si>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</si>
  <si>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</si>
  <si>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</si>
  <si>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</si>
  <si>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</si>
  <si>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</si>
  <si>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</si>
  <si>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</si>
  <si>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</si>
  <si>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</si>
  <si>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</si>
  <si>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</si>
  <si>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</si>
  <si>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</si>
  <si>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</si>
  <si>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</si>
  <si>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</si>
  <si>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</si>
  <si>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</si>
  <si>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</si>
  <si>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</si>
  <si>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</si>
  <si>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</si>
  <si>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</si>
  <si>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</si>
  <si>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</si>
  <si>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</si>
  <si>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</si>
  <si>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</si>
  <si>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</si>
  <si>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</si>
  <si>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</si>
  <si>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</si>
  <si>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</si>
  <si>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</si>
  <si>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</si>
  <si>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</si>
  <si>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</si>
  <si>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</si>
  <si>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</si>
  <si>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</si>
  <si>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</si>
  <si>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</si>
  <si>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</si>
  <si>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</si>
  <si>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</si>
  <si>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</si>
  <si>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</si>
  <si>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</si>
  <si>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</si>
  <si>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</si>
  <si>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</si>
  <si>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</si>
  <si>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</si>
  <si>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</si>
  <si>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</si>
  <si>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</si>
  <si>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</si>
  <si>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</si>
  <si>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</si>
  <si>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</si>
  <si>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</si>
  <si>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</si>
  <si>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</si>
  <si>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</si>
  <si>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</si>
  <si>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</si>
  <si>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</si>
  <si>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</si>
  <si>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</si>
  <si>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</si>
  <si>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</si>
  <si>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</si>
  <si>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</si>
  <si>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</si>
  <si>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</si>
  <si>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</si>
  <si>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</si>
  <si>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</si>
  <si>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</si>
  <si>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</si>
  <si>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</si>
  <si>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</si>
  <si>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</si>
  <si>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</si>
  <si>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</si>
  <si>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</si>
  <si>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</si>
  <si>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</si>
  <si>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</si>
  <si>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</si>
  <si>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</si>
  <si>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</si>
  <si>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</si>
  <si>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</si>
  <si>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</si>
  <si>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</si>
  <si>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</si>
  <si>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</si>
  <si>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</si>
  <si>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</si>
  <si>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</si>
  <si>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</si>
  <si>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</si>
  <si>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</si>
  <si>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</si>
  <si>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</si>
  <si>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</si>
  <si>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</si>
  <si>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</si>
  <si>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</si>
  <si>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</si>
  <si>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</si>
  <si>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</si>
  <si>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</si>
  <si>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</si>
  <si>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</si>
  <si>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</si>
  <si>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</si>
  <si>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</si>
  <si>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</si>
  <si>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</si>
  <si>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</si>
  <si>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</si>
  <si>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</si>
  <si>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</si>
  <si>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</si>
  <si>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</si>
  <si>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</si>
  <si>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</si>
  <si>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</si>
  <si>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</si>
  <si>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</si>
  <si>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</si>
  <si>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</si>
  <si>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</si>
  <si>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</si>
  <si>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</si>
  <si>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</si>
  <si>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</si>
  <si>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</si>
  <si>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</si>
  <si>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</si>
  <si>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</si>
  <si>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</si>
  <si>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</si>
  <si>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</si>
  <si>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</si>
  <si>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</si>
  <si>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</si>
  <si>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</si>
  <si>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</si>
  <si>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</si>
  <si>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</si>
  <si>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</si>
  <si>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</si>
  <si>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</si>
  <si>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</si>
  <si>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</si>
  <si>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</si>
  <si>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</si>
  <si>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</si>
  <si>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</si>
  <si>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</si>
  <si>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</si>
  <si>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</si>
  <si>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</si>
  <si>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</si>
  <si>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</si>
  <si>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</si>
  <si>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</si>
  <si>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</si>
  <si>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</si>
  <si>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</si>
  <si>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</si>
  <si>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</si>
  <si>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</si>
  <si>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</si>
  <si>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</si>
  <si>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</si>
  <si>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</si>
  <si>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</si>
  <si>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</si>
  <si>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</si>
  <si>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</si>
  <si>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</si>
  <si>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</si>
  <si>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</si>
  <si>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</si>
  <si>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</si>
  <si>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</si>
  <si>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</si>
  <si>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</si>
  <si>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</si>
  <si>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</si>
  <si>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</si>
  <si>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</si>
  <si>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</si>
  <si>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</si>
  <si>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</si>
  <si>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</si>
  <si>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</si>
  <si>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</si>
  <si>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</si>
  <si>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</si>
  <si>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</si>
  <si>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</si>
  <si>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</si>
  <si>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</si>
  <si>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</si>
  <si>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</si>
  <si>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</si>
  <si>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</si>
  <si>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</si>
  <si>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</si>
  <si>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</si>
  <si>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</si>
  <si>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</si>
  <si>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</si>
  <si>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</si>
  <si>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</si>
  <si>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</si>
  <si>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</si>
  <si>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</si>
  <si>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</si>
  <si>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</si>
  <si>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</si>
  <si>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</si>
  <si>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</si>
  <si>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</si>
  <si>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</si>
  <si>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</si>
  <si>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</si>
  <si>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</si>
  <si>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</si>
  <si>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</si>
  <si>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</si>
  <si>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</si>
  <si>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</si>
  <si>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</si>
  <si>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</si>
  <si>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</si>
  <si>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</si>
  <si>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</si>
  <si>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</si>
  <si>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</si>
  <si>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</si>
  <si>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</si>
  <si>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</si>
  <si>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</si>
  <si>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</si>
  <si>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</si>
  <si>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</si>
  <si>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</si>
  <si>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</si>
  <si>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</si>
  <si>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</si>
  <si>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</si>
  <si>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</si>
  <si>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</si>
  <si>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</si>
  <si>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</si>
  <si>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</si>
  <si>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</si>
  <si>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</si>
  <si>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</si>
  <si>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</si>
  <si>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</si>
  <si>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</si>
  <si>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</si>
  <si>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</si>
  <si>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</si>
  <si>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</si>
  <si>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</si>
  <si>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</si>
  <si>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</si>
  <si>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</si>
  <si>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</si>
  <si>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</si>
  <si>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</si>
  <si>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</si>
  <si>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</si>
  <si>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</si>
  <si>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</si>
  <si>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</si>
  <si>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</si>
  <si>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</si>
  <si>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</si>
  <si>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</si>
  <si>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</si>
  <si>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</si>
  <si>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</si>
  <si>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</si>
  <si>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</si>
  <si>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</si>
  <si>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</si>
  <si>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</si>
  <si>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</si>
  <si>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</si>
  <si>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</si>
  <si>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</si>
  <si>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</si>
  <si>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</si>
  <si>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</si>
  <si>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</si>
  <si>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</si>
  <si>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</si>
  <si>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</si>
  <si>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</si>
  <si>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</si>
  <si>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</si>
  <si>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</si>
  <si>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</si>
  <si>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</si>
  <si>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</si>
  <si>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</si>
  <si>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</si>
  <si>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</si>
  <si>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</si>
  <si>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</si>
  <si>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</si>
  <si>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</si>
  <si>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</si>
  <si>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</si>
  <si>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</si>
  <si>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</si>
  <si>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</si>
  <si>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</si>
  <si>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</si>
  <si>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</si>
  <si>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</si>
  <si>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</si>
  <si>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</si>
  <si>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</si>
  <si>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</si>
  <si>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</si>
  <si>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</si>
  <si>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</si>
  <si>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</si>
  <si>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</si>
  <si>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</si>
  <si>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</si>
  <si>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</si>
  <si>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</si>
  <si>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</si>
  <si>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</si>
  <si>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</si>
  <si>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</si>
  <si>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</si>
  <si>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</si>
  <si>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</si>
  <si>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</si>
  <si>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</si>
  <si>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</si>
  <si>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</si>
  <si>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</si>
  <si>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</si>
  <si>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</si>
  <si>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</si>
  <si>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</si>
  <si>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</si>
  <si>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</si>
  <si>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</si>
  <si>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</si>
  <si>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</si>
  <si>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</si>
  <si>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</si>
  <si>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</si>
  <si>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</si>
  <si>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</si>
  <si>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</si>
  <si>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</si>
  <si>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</si>
  <si>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</si>
  <si>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</si>
  <si>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</si>
  <si>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</si>
  <si>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</si>
  <si>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</si>
  <si>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</si>
  <si>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</si>
  <si>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</si>
  <si>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</si>
  <si>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</si>
  <si>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</si>
  <si>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</si>
  <si>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</si>
  <si>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</si>
  <si>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</si>
  <si>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</si>
  <si>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</si>
  <si>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</si>
  <si>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</si>
  <si>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</si>
  <si>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</si>
  <si>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</si>
  <si>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</si>
  <si>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</si>
  <si>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</si>
  <si>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</si>
  <si>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</si>
  <si>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</si>
  <si>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</si>
  <si>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</si>
  <si>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</si>
  <si>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</si>
  <si>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</si>
  <si>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</si>
  <si>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</si>
  <si>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</si>
  <si>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</si>
  <si>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</si>
  <si>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</si>
  <si>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</si>
  <si>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</si>
  <si>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</si>
  <si>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</si>
  <si>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</si>
  <si>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</si>
  <si>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</si>
  <si>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</si>
  <si>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</si>
  <si>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</si>
  <si>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</si>
  <si>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</si>
  <si>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</si>
  <si>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</si>
  <si>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</si>
  <si>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</si>
  <si>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</si>
  <si>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</si>
  <si>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</si>
  <si>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</si>
  <si>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</si>
  <si>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</si>
  <si>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</si>
  <si>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</si>
  <si>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</si>
  <si>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</si>
  <si>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</si>
  <si>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</si>
  <si>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</si>
  <si>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</si>
  <si>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</si>
  <si>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</si>
  <si>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</si>
  <si>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</si>
  <si>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</si>
  <si>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</si>
  <si>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</si>
  <si>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</si>
  <si>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</si>
  <si>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</si>
  <si>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</si>
  <si>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</si>
  <si>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</si>
  <si>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</si>
  <si>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</si>
  <si>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</si>
  <si>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</si>
  <si>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</si>
  <si>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</si>
  <si>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</si>
  <si>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</si>
  <si>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</si>
  <si>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</si>
  <si>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</si>
  <si>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</si>
  <si>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</si>
  <si>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</si>
  <si>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</si>
  <si>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</si>
  <si>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</si>
  <si>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</si>
  <si>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</si>
  <si>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</si>
  <si>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</si>
  <si>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</si>
  <si>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</si>
  <si>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</si>
  <si>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</si>
  <si>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</si>
  <si>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</si>
  <si>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</si>
  <si>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</si>
  <si>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</si>
  <si>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</si>
  <si>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</si>
  <si>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</si>
  <si>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</si>
  <si>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</si>
  <si>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</si>
  <si>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</si>
  <si>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</si>
  <si>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</si>
  <si>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</si>
  <si>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</si>
  <si>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</si>
  <si>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</si>
  <si>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</si>
  <si>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</si>
  <si>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</si>
  <si>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</si>
  <si>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</si>
  <si>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</si>
  <si>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</si>
  <si>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</si>
  <si>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</si>
  <si>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</si>
  <si>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</si>
  <si>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</si>
  <si>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</si>
  <si>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</si>
  <si>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</si>
  <si>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</si>
  <si>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</si>
  <si>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</si>
  <si>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</si>
  <si>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</si>
  <si>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</si>
  <si>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</si>
  <si>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</si>
  <si>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</si>
  <si>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</si>
  <si>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</si>
  <si>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</si>
  <si>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</si>
  <si>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</si>
  <si>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</si>
  <si>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</si>
  <si>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</si>
  <si>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</si>
  <si>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</si>
  <si>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</si>
  <si>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</si>
  <si>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</si>
  <si>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</si>
  <si>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</si>
  <si>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</si>
  <si>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</si>
  <si>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</si>
  <si>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</si>
  <si>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</si>
  <si>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</si>
  <si>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</si>
  <si>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</si>
  <si>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</si>
  <si>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</si>
  <si>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</si>
  <si>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</si>
  <si>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</si>
  <si>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</si>
  <si>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</si>
  <si>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</si>
  <si>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</si>
  <si>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</si>
  <si>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</si>
  <si>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</si>
  <si>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</si>
  <si>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</si>
  <si>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</si>
  <si>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</si>
  <si>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</si>
  <si>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</si>
  <si>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</si>
  <si>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</si>
  <si>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</si>
  <si>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</si>
  <si>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</si>
  <si>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</si>
  <si>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</si>
  <si>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</si>
  <si>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</si>
  <si>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</si>
  <si>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</si>
  <si>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</si>
  <si>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</si>
  <si>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</si>
  <si>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</si>
  <si>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</si>
  <si>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</si>
  <si>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</si>
  <si>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</si>
  <si>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</si>
  <si>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</si>
  <si>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</si>
  <si>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</si>
  <si>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</si>
  <si>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</si>
  <si>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</si>
  <si>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</si>
  <si>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</si>
  <si>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</si>
  <si>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</si>
  <si>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</si>
  <si>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</si>
  <si>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</si>
  <si>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</si>
  <si>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</si>
  <si>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</si>
  <si>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</si>
  <si>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</si>
  <si>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</si>
  <si>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</si>
  <si>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</si>
  <si>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</si>
  <si>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</si>
  <si>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</si>
  <si>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</si>
  <si>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</si>
  <si>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</si>
  <si>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</si>
  <si>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</si>
  <si>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</si>
  <si>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</si>
  <si>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</si>
  <si>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</si>
  <si>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</si>
  <si>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</si>
  <si>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</si>
  <si>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</si>
  <si>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</si>
  <si>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</si>
  <si>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</si>
  <si>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</si>
  <si>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</si>
  <si>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</si>
  <si>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</si>
  <si>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</si>
  <si>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</si>
  <si>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</si>
  <si>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</si>
  <si>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</si>
  <si>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</si>
  <si>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</si>
  <si>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</si>
  <si>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</si>
  <si>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</si>
  <si>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</si>
  <si>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</si>
  <si>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</si>
  <si>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</si>
  <si>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</si>
  <si>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</si>
  <si>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</si>
  <si>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</si>
  <si>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</si>
  <si>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</si>
  <si>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</si>
  <si>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</si>
  <si>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</si>
  <si>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</si>
  <si>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</si>
  <si>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</si>
  <si>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</si>
  <si>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</si>
  <si>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</si>
  <si>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</si>
  <si>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</si>
  <si>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</si>
  <si>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</si>
  <si>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</si>
  <si>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</si>
  <si>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</si>
  <si>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</si>
  <si>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</si>
  <si>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</si>
  <si>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</si>
  <si>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</si>
  <si>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</si>
  <si>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</si>
  <si>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</si>
  <si>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</si>
  <si>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</si>
  <si>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</si>
  <si>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</si>
  <si>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</si>
  <si>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</si>
  <si>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</si>
  <si>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</si>
  <si>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</si>
  <si>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</si>
  <si>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</si>
  <si>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</si>
  <si>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</si>
  <si>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</si>
  <si>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</si>
  <si>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</si>
  <si>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</si>
  <si>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</si>
  <si>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</si>
  <si>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</si>
  <si>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</si>
  <si>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</si>
  <si>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</si>
  <si>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</si>
  <si>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</si>
  <si>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</si>
  <si>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</si>
  <si>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</si>
  <si>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</si>
  <si>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</si>
  <si>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</si>
  <si>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</si>
  <si>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</si>
  <si>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</si>
  <si>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</si>
  <si>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</si>
  <si>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</si>
  <si>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</si>
  <si>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</si>
  <si>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</si>
  <si>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</si>
  <si>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</si>
  <si>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</si>
  <si>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</si>
  <si>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</si>
  <si>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</si>
  <si>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</si>
  <si>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</si>
  <si>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</si>
  <si>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</si>
  <si>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</si>
  <si>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</si>
  <si>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</si>
  <si>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</si>
  <si>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</si>
  <si>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</si>
  <si>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</si>
  <si>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</si>
  <si>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</si>
  <si>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</si>
  <si>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</si>
  <si>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</si>
  <si>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</si>
  <si>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</si>
  <si>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</si>
  <si>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</si>
  <si>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</si>
  <si>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</si>
  <si>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</si>
  <si>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</si>
  <si>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</si>
  <si>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</si>
  <si>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</si>
  <si>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</si>
  <si>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</si>
  <si>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</si>
  <si>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</si>
  <si>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</si>
  <si>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</si>
  <si>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</si>
  <si>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</si>
  <si>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</si>
  <si>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</si>
  <si>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</si>
  <si>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</si>
  <si>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</si>
  <si>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</si>
  <si>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</si>
  <si>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</si>
  <si>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</si>
  <si>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</si>
  <si>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</si>
  <si>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</si>
  <si>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</si>
  <si>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</si>
  <si>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</si>
  <si>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</si>
  <si>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</si>
  <si>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</si>
  <si>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</si>
  <si>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</si>
  <si>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</si>
  <si>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</si>
  <si>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</si>
  <si>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</si>
  <si>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</si>
  <si>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</si>
  <si>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</si>
  <si>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</si>
  <si>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</si>
  <si>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</si>
  <si>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</si>
  <si>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</si>
  <si>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</si>
  <si>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</si>
  <si>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</si>
  <si>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</si>
  <si>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</si>
  <si>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</si>
  <si>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</si>
  <si>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</si>
  <si>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</si>
  <si>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</si>
  <si>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</si>
  <si>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</si>
  <si>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</si>
  <si>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</si>
  <si>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</si>
  <si>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</si>
  <si>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</si>
  <si>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</si>
  <si>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</si>
  <si>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</si>
  <si>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</si>
  <si>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</si>
  <si>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</si>
  <si>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</si>
  <si>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</si>
  <si>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</si>
  <si>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</si>
  <si>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</si>
  <si>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</si>
  <si>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</si>
  <si>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</si>
  <si>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</si>
  <si>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</si>
  <si>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</si>
  <si>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</si>
  <si>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</si>
  <si>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</si>
  <si>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</si>
  <si>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</si>
  <si>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</si>
  <si>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</si>
  <si>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</si>
  <si>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</si>
  <si>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</si>
  <si>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</si>
  <si>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</si>
  <si>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</si>
  <si>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</si>
  <si>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</si>
  <si>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</si>
  <si>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</si>
  <si>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</si>
  <si>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</si>
  <si>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</si>
  <si>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</si>
  <si>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</si>
  <si>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</si>
  <si>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</si>
  <si>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</si>
  <si>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</si>
  <si>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</si>
  <si>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</si>
  <si>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</si>
  <si>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</si>
  <si>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</si>
  <si>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</si>
  <si>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</si>
  <si>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</si>
  <si>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</si>
  <si>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</si>
  <si>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</si>
  <si>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</si>
  <si>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</si>
  <si>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</si>
  <si>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</si>
  <si>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</si>
  <si>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</si>
  <si>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</si>
  <si>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</si>
  <si>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</si>
  <si>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</si>
  <si>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</si>
  <si>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</si>
  <si>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</si>
  <si>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</si>
  <si>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</si>
  <si>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</si>
  <si>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</si>
  <si>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</si>
  <si>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</si>
  <si>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</si>
  <si>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</si>
  <si>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</si>
  <si>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</si>
  <si>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</si>
  <si>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</si>
  <si>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</si>
  <si>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</si>
  <si>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</si>
  <si>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</si>
  <si>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</si>
  <si>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</si>
  <si>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</si>
  <si>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</si>
  <si>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</si>
  <si>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</si>
  <si>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</si>
  <si>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</si>
  <si>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</si>
  <si>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</si>
  <si>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</si>
  <si>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</si>
  <si>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</si>
  <si>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</si>
  <si>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</si>
  <si>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</si>
  <si>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</si>
  <si>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</si>
  <si>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</si>
  <si>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</si>
  <si>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</si>
  <si>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</si>
  <si>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</si>
  <si>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</si>
  <si>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</si>
  <si>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</si>
  <si>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</si>
  <si>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</si>
  <si>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</si>
  <si>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</si>
  <si>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</si>
  <si>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</si>
  <si>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</si>
  <si>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</si>
  <si>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</si>
  <si>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</si>
  <si>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</si>
  <si>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</si>
  <si>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</si>
  <si>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</si>
  <si>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</si>
  <si>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</si>
  <si>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</si>
  <si>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</si>
  <si>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</si>
  <si>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</si>
  <si>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</si>
  <si>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</si>
  <si>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</si>
  <si>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</si>
  <si>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</si>
  <si>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</si>
  <si>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</si>
  <si>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</si>
  <si>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</si>
  <si>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</si>
  <si>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</si>
  <si>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</si>
  <si>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</si>
  <si>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</si>
  <si>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</si>
  <si>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</si>
  <si>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</si>
  <si>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</si>
  <si>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</si>
  <si>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</si>
  <si>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</si>
  <si>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</si>
  <si>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</si>
  <si>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</si>
  <si>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</si>
  <si>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</si>
  <si>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</si>
  <si>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</si>
  <si>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</si>
  <si>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</si>
  <si>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</si>
  <si>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</si>
  <si>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</si>
  <si>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</si>
  <si>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</si>
  <si>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</si>
  <si>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</si>
  <si>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</si>
  <si>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</si>
  <si>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</si>
  <si>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</si>
  <si>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</si>
  <si>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</si>
  <si>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</si>
  <si>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</si>
  <si>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</si>
  <si>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</si>
  <si>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</si>
  <si>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</si>
  <si>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</si>
  <si>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</si>
  <si>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</si>
  <si>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</si>
  <si>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</si>
  <si>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</si>
  <si>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</si>
  <si>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</si>
  <si>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</si>
  <si>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</si>
  <si>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</si>
  <si>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</si>
  <si>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</si>
  <si>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</si>
  <si>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</si>
  <si>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</si>
  <si>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</si>
  <si>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</si>
  <si>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</si>
  <si>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</si>
  <si>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</si>
  <si>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</si>
  <si>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</si>
  <si>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</si>
  <si>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</si>
  <si>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</si>
  <si>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</si>
  <si>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</si>
  <si>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</si>
  <si>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</si>
  <si>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</si>
  <si>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</si>
  <si>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</si>
  <si>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</si>
  <si>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</si>
  <si>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</si>
  <si>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</si>
  <si>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</si>
  <si>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</si>
  <si>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</si>
  <si>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</si>
  <si>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</si>
  <si>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</si>
  <si>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</si>
  <si>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</si>
  <si>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</si>
  <si>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</si>
  <si>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</si>
  <si>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</si>
  <si>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</si>
  <si>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</si>
  <si>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</si>
  <si>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</si>
  <si>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</si>
  <si>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</si>
  <si>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</si>
  <si>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</si>
  <si>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</si>
  <si>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</si>
  <si>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</si>
  <si>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</si>
  <si>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</si>
  <si>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</si>
  <si>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</si>
  <si>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</si>
  <si>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</si>
  <si>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</si>
  <si>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</si>
  <si>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</si>
  <si>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</si>
  <si>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</si>
  <si>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</si>
  <si>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</si>
  <si>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</si>
  <si>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</si>
  <si>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</si>
  <si>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</si>
  <si>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</si>
  <si>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</si>
  <si>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</si>
  <si>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</si>
  <si>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</si>
  <si>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</si>
  <si>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</si>
  <si>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</si>
  <si>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</si>
  <si>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</si>
  <si>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</si>
  <si>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</si>
  <si>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</si>
  <si>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</si>
  <si>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</si>
  <si>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</si>
  <si>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</si>
  <si>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</si>
  <si>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</si>
  <si>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</si>
  <si>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</si>
  <si>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</si>
  <si>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</si>
  <si>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</si>
  <si>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</si>
  <si>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</si>
  <si>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</si>
  <si>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</si>
  <si>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</si>
  <si>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</si>
  <si>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</si>
  <si>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</si>
  <si>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</si>
  <si>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</si>
  <si>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</si>
  <si>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</si>
  <si>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</si>
  <si>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</si>
  <si>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</si>
  <si>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</si>
  <si>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</si>
  <si>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</si>
  <si>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</si>
  <si>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</si>
  <si>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</si>
  <si>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</si>
  <si>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</si>
  <si>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</si>
  <si>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</si>
  <si>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</si>
  <si>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</si>
  <si>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</si>
  <si>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</si>
  <si>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</si>
  <si>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</si>
  <si>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</si>
  <si>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</si>
  <si>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</si>
  <si>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</si>
  <si>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</si>
  <si>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</si>
  <si>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</si>
  <si>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</si>
  <si>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</si>
  <si>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</si>
  <si>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</si>
  <si>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</si>
  <si>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</si>
  <si>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</si>
  <si>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</si>
  <si>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</si>
  <si>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</si>
  <si>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</si>
  <si>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</si>
  <si>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</si>
  <si>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</si>
  <si>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</si>
  <si>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</si>
  <si>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</si>
  <si>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</si>
  <si>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</si>
  <si>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</si>
  <si>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</si>
  <si>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</si>
  <si>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</si>
  <si>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</si>
  <si>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</si>
  <si>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</si>
  <si>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</si>
  <si>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</si>
  <si>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</si>
  <si>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</si>
  <si>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</si>
  <si>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</si>
  <si>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</si>
  <si>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</si>
  <si>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</si>
  <si>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</si>
  <si>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</si>
  <si>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</si>
  <si>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</si>
  <si>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</si>
  <si>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</si>
  <si>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</si>
  <si>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</si>
  <si>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</si>
  <si>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</si>
  <si>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</si>
  <si>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</si>
  <si>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</si>
  <si>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</si>
  <si>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</si>
  <si>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</si>
  <si>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</si>
  <si>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</si>
  <si>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</si>
  <si>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</si>
  <si>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</si>
  <si>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</si>
  <si>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</si>
  <si>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</si>
  <si>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</si>
  <si>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</si>
  <si>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</si>
  <si>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</si>
  <si>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</si>
  <si>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</si>
  <si>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</si>
  <si>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</si>
  <si>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</si>
  <si>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</si>
  <si>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</si>
  <si>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</si>
  <si>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</si>
  <si>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</si>
  <si>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</si>
  <si>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</si>
  <si>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</si>
  <si>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</si>
  <si>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</si>
  <si>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</si>
  <si>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</si>
  <si>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</si>
  <si>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</si>
  <si>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</si>
  <si>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</si>
  <si>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</si>
  <si>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</si>
  <si>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</si>
  <si>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</si>
  <si>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</si>
  <si>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</si>
  <si>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</si>
  <si>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</si>
  <si>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</si>
  <si>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</si>
  <si>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</si>
  <si>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</si>
  <si>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</si>
  <si>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</si>
  <si>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</si>
  <si>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</si>
  <si>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</si>
  <si>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</si>
  <si>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</si>
  <si>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</si>
  <si>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</si>
  <si>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</si>
  <si>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</si>
  <si>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</si>
  <si>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</si>
  <si>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</si>
  <si>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</si>
  <si>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</si>
  <si>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</si>
  <si>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</si>
  <si>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</si>
  <si>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</si>
  <si>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</si>
  <si>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</si>
  <si>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</si>
  <si>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</si>
  <si>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</si>
  <si>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</si>
  <si>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</si>
  <si>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</si>
  <si>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</si>
  <si>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</si>
  <si>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</si>
  <si>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</si>
  <si>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</si>
  <si>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</si>
  <si>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</si>
  <si>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</si>
  <si>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</si>
  <si>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</si>
  <si>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</si>
  <si>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</si>
  <si>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</si>
  <si>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</si>
  <si>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</si>
  <si>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</si>
  <si>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</si>
  <si>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</si>
  <si>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</si>
  <si>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</si>
  <si>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</si>
  <si>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</si>
  <si>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</si>
  <si>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</si>
  <si>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</si>
  <si>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</si>
  <si>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</si>
  <si>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</si>
  <si>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</si>
  <si>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</si>
  <si>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</si>
  <si>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</si>
  <si>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</si>
  <si>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</si>
  <si>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</si>
  <si>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</si>
  <si>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</si>
  <si>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</si>
  <si>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</si>
  <si>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</si>
  <si>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</si>
  <si>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</si>
  <si>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</si>
  <si>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</si>
  <si>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</si>
  <si>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</si>
  <si>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</si>
  <si>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</si>
  <si>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</si>
  <si>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</si>
  <si>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</si>
  <si>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</si>
  <si>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</si>
  <si>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</si>
  <si>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</si>
  <si>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</si>
  <si>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</si>
  <si>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</si>
  <si>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</si>
  <si>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</si>
  <si>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</si>
  <si>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</si>
  <si>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</si>
  <si>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</si>
  <si>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</si>
  <si>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</si>
  <si>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</si>
  <si>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</si>
  <si>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</si>
  <si>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</si>
  <si>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</si>
  <si>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</si>
  <si>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</si>
  <si>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</si>
  <si>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</si>
  <si>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</si>
  <si>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</si>
  <si>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</si>
  <si>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</si>
  <si>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</si>
  <si>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</si>
  <si>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</si>
  <si>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</si>
  <si>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</si>
  <si>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</si>
  <si>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</si>
  <si>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</si>
  <si>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</si>
  <si>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</si>
  <si>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</si>
  <si>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</si>
  <si>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</si>
  <si>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</si>
  <si>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</si>
  <si>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</si>
  <si>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</si>
  <si>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</si>
  <si>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</si>
  <si>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</si>
  <si>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</si>
  <si>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</si>
  <si>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</si>
  <si>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</si>
  <si>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</si>
  <si>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</si>
  <si>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</si>
  <si>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</si>
  <si>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</si>
  <si>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</si>
  <si>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</si>
  <si>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</si>
  <si>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</si>
  <si>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</si>
  <si>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</si>
  <si>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</si>
  <si>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</si>
  <si>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</si>
  <si>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</si>
  <si>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</si>
  <si>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</si>
  <si>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</si>
  <si>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</si>
  <si>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</si>
  <si>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</si>
  <si>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</si>
  <si>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</si>
  <si>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</si>
  <si>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</si>
  <si>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</si>
  <si>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</si>
  <si>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</si>
  <si>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</si>
  <si>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</si>
  <si>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</si>
  <si>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</si>
  <si>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</si>
  <si>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</si>
  <si>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</si>
  <si>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</si>
  <si>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</si>
  <si>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</si>
  <si>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</si>
  <si>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</si>
  <si>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</si>
  <si>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</si>
  <si>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</si>
  <si>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</si>
  <si>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</si>
  <si>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</si>
  <si>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</si>
  <si>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</si>
  <si>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</si>
  <si>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</si>
  <si>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</si>
  <si>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</si>
  <si>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</si>
  <si>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</si>
  <si>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</si>
  <si>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</si>
  <si>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</si>
  <si>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</si>
  <si>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</si>
  <si>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</si>
  <si>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</si>
  <si>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</si>
  <si>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</si>
  <si>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</si>
  <si>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</si>
  <si>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</si>
  <si>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</si>
  <si>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</si>
  <si>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</si>
  <si>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</si>
  <si>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</si>
  <si>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</si>
  <si>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</si>
  <si>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</si>
  <si>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</si>
  <si>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</si>
  <si>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</si>
  <si>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</si>
  <si>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</si>
  <si>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</si>
  <si>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</si>
  <si>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</si>
  <si>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</si>
  <si>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</si>
  <si>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</si>
  <si>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</si>
  <si>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</si>
  <si>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</si>
  <si>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</si>
  <si>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</si>
  <si>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</si>
  <si>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</si>
  <si>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</si>
  <si>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</si>
  <si>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</si>
  <si>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</si>
  <si>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</si>
  <si>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</si>
  <si>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</si>
  <si>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</si>
  <si>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</si>
  <si>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</si>
  <si>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</si>
  <si>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</si>
  <si>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</si>
  <si>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</si>
  <si>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</si>
  <si>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</si>
  <si>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</si>
  <si>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</si>
  <si>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</si>
  <si>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</si>
  <si>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</si>
  <si>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</si>
  <si>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</si>
  <si>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</si>
  <si>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</si>
  <si>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</si>
  <si>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</si>
  <si>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</si>
  <si>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</si>
  <si>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</si>
  <si>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</si>
  <si>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</si>
  <si>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</si>
  <si>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</si>
  <si>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</si>
  <si>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</si>
  <si>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</si>
  <si>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</si>
  <si>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</si>
  <si>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</si>
  <si>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</si>
  <si>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</si>
  <si>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</si>
  <si>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</si>
  <si>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</si>
  <si>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</si>
  <si>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</si>
  <si>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</si>
  <si>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</si>
  <si>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</si>
  <si>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</si>
  <si>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</si>
  <si>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</si>
  <si>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</si>
  <si>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</si>
  <si>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</si>
  <si>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</si>
  <si>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</si>
  <si>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</si>
  <si>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</si>
  <si>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</si>
  <si>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</si>
  <si>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</si>
  <si>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</si>
  <si>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</si>
  <si>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</si>
  <si>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</si>
  <si>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</si>
  <si>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</si>
  <si>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</si>
  <si>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</si>
  <si>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</si>
  <si>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</si>
  <si>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</si>
  <si>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</si>
  <si>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</si>
  <si>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</si>
  <si>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</si>
  <si>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</si>
  <si>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</si>
  <si>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</si>
  <si>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</si>
  <si>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</si>
  <si>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</si>
  <si>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</si>
  <si>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</si>
  <si>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</si>
  <si>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</si>
  <si>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</si>
  <si>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</si>
  <si>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</si>
  <si>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</si>
  <si>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</si>
  <si>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</si>
  <si>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</si>
  <si>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</si>
  <si>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</si>
  <si>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</si>
  <si>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</si>
  <si>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</si>
  <si>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</si>
  <si>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</si>
  <si>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</si>
  <si>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</si>
  <si>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</si>
  <si>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</si>
  <si>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</si>
  <si>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</si>
  <si>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</si>
  <si>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</si>
  <si>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</si>
  <si>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</si>
  <si>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</si>
  <si>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</si>
  <si>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</si>
  <si>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</si>
  <si>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</si>
  <si>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</si>
  <si>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</si>
  <si>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</si>
  <si>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</si>
  <si>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</si>
  <si>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</si>
  <si>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</si>
  <si>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</si>
  <si>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</si>
  <si>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</si>
  <si>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</si>
  <si>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</si>
  <si>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</si>
  <si>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</si>
  <si>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</si>
  <si>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</si>
  <si>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</si>
  <si>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</si>
  <si>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</si>
  <si>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</si>
  <si>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</si>
  <si>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</si>
  <si>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</si>
  <si>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</si>
  <si>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</si>
  <si>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</si>
  <si>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</si>
  <si>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</si>
  <si>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</si>
  <si>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</si>
  <si>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</si>
  <si>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</si>
  <si>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</si>
  <si>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</si>
  <si>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</si>
  <si>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</si>
  <si>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</si>
  <si>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</si>
  <si>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</si>
  <si>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</si>
  <si>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</si>
  <si>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</si>
  <si>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</si>
  <si>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</si>
  <si>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</si>
  <si>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</si>
  <si>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</si>
  <si>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</si>
  <si>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</si>
  <si>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</si>
  <si>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</si>
  <si>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</si>
  <si>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</si>
  <si>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</si>
  <si>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</si>
  <si>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</si>
  <si>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</si>
  <si>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</si>
  <si>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</si>
  <si>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</si>
  <si>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</si>
  <si>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</si>
  <si>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</si>
  <si>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</si>
  <si>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</si>
  <si>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</si>
  <si>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</si>
  <si>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</si>
  <si>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</si>
  <si>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</si>
  <si>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</si>
  <si>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</si>
  <si>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</si>
  <si>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</si>
  <si>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</si>
  <si>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</si>
  <si>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</si>
  <si>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</si>
  <si>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</si>
  <si>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</si>
  <si>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</si>
  <si>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</si>
  <si>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</si>
  <si>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</si>
  <si>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</si>
  <si>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</si>
  <si>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</si>
  <si>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</si>
  <si>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</si>
  <si>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</si>
  <si>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</si>
  <si>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</si>
  <si>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</si>
  <si>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</si>
  <si>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</si>
  <si>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</si>
  <si>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</si>
  <si>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</si>
  <si>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</si>
  <si>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</si>
  <si>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</si>
  <si>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</si>
  <si>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</si>
  <si>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</si>
  <si>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</si>
  <si>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</si>
  <si>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</si>
  <si>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</si>
  <si>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</si>
  <si>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</si>
  <si>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</si>
  <si>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</si>
  <si>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</si>
  <si>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</si>
  <si>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</si>
  <si>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</si>
  <si>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</si>
  <si>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</si>
  <si>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</si>
  <si>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</si>
  <si>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</si>
  <si>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</si>
  <si>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</si>
  <si>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</si>
  <si>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</si>
  <si>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</si>
  <si>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</si>
  <si>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</si>
  <si>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</si>
  <si>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</si>
  <si>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</si>
  <si>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</si>
  <si>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</si>
  <si>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</si>
  <si>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</si>
  <si>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</si>
  <si>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</si>
  <si>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</si>
  <si>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</si>
  <si>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</si>
  <si>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</si>
  <si>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</si>
  <si>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</si>
  <si>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</si>
  <si>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</si>
  <si>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</si>
  <si>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</si>
  <si>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</si>
  <si>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</si>
  <si>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</si>
  <si>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</si>
  <si>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</si>
  <si>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</si>
  <si>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</si>
  <si>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</si>
  <si>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</si>
  <si>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</si>
  <si>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</si>
  <si>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</si>
  <si>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</si>
  <si>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</si>
  <si>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</si>
  <si>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</si>
  <si>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</si>
  <si>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</si>
  <si>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</si>
  <si>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</si>
  <si>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</si>
  <si>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</si>
  <si>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</si>
  <si>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</si>
  <si>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</si>
  <si>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</si>
  <si>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</si>
  <si>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</si>
  <si>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</si>
  <si>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</si>
  <si>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</si>
  <si>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</si>
  <si>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</si>
  <si>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</si>
  <si>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</si>
  <si>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</si>
  <si>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</si>
  <si>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</si>
  <si>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</si>
  <si>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</si>
  <si>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</si>
  <si>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</si>
  <si>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</si>
  <si>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</si>
  <si>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</si>
  <si>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</si>
  <si>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</si>
  <si>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</si>
  <si>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</si>
  <si>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</si>
  <si>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</si>
  <si>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</si>
  <si>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</si>
  <si>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</si>
  <si>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</si>
  <si>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</si>
  <si>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</si>
  <si>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</si>
  <si>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</si>
  <si>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</si>
  <si>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</si>
  <si>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</si>
  <si>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</si>
  <si>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</si>
  <si>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</si>
  <si>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</si>
  <si>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</si>
  <si>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</si>
  <si>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</si>
  <si>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</si>
  <si>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</si>
  <si>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</si>
  <si>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</si>
  <si>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</si>
  <si>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</si>
  <si>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</si>
  <si>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</si>
  <si>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</si>
  <si>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</si>
  <si>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</si>
  <si>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</si>
  <si>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</si>
  <si>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</si>
  <si>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</si>
  <si>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</si>
  <si>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</si>
  <si>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</si>
  <si>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</si>
  <si>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</si>
  <si>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</si>
  <si>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</si>
  <si>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</si>
  <si>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</si>
  <si>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</si>
  <si>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</si>
  <si>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</si>
  <si>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</si>
  <si>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</si>
  <si>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</si>
  <si>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</si>
  <si>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</si>
  <si>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</si>
  <si>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</si>
  <si>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</si>
  <si>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</si>
  <si>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</si>
  <si>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</si>
  <si>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</si>
  <si>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</si>
  <si>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</si>
  <si>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</si>
  <si>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</si>
  <si>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</si>
  <si>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</si>
  <si>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</si>
  <si>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</si>
  <si>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</si>
  <si>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</si>
  <si>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</si>
  <si>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</si>
  <si>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</si>
  <si>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</si>
  <si>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</si>
  <si>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</si>
  <si>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</si>
  <si>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</si>
  <si>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</si>
  <si>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</si>
  <si>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</si>
  <si>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</si>
  <si>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</si>
  <si>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</si>
  <si>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</si>
  <si>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</si>
  <si>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</si>
  <si>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</si>
  <si>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</si>
  <si>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</si>
  <si>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</si>
  <si>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</si>
  <si>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</si>
  <si>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Аймақтар (аудан) атаулары</t>
  </si>
  <si>
    <t>Утепкалиева Ильяс</t>
  </si>
  <si>
    <t>Ғиниятов Жаниса</t>
  </si>
  <si>
    <t>Мұратхан Шахназар</t>
  </si>
  <si>
    <t>Батыров Айару</t>
  </si>
  <si>
    <t>Шайхы Айя</t>
  </si>
  <si>
    <t>Сарсенғали Айжан</t>
  </si>
  <si>
    <t>Баженова София</t>
  </si>
  <si>
    <t xml:space="preserve"> </t>
  </si>
  <si>
    <t xml:space="preserve">  «Еркемай» балабақшасының  «Қошақан» мектепалды тобына арналған (5 жастағы балалар) бақылау парағы </t>
  </si>
  <si>
    <t>«Еркемай» балабақшасының  «Жұлдыз-ай» ортаңғы тобына арналған (3 жастағы балалар) бақылау парағы</t>
  </si>
  <si>
    <t xml:space="preserve">Оқу жылы: 2023ж        Топ: Мектепалды топ         Өткізу кезеңі: қорытынды    Өткізу мерзімі: мамыр   </t>
  </si>
  <si>
    <t xml:space="preserve">Оқу жылы: 2023ж      Топ: Ересек топ       Өткізу кезеңі: қорытынды             Өткізу мерзімі: мамыр </t>
  </si>
  <si>
    <t xml:space="preserve">Оқу жылы: 2023ж        Топ: Ортаңғы топ          Өткізу кезеңі: қорытынды        Өткізу мерзімі: мамыр </t>
  </si>
  <si>
    <t xml:space="preserve">Оқу жылы: 2023ж      Топ: Ортаңғы топ        Өткізу кезеңі: қорытынды    Өткізу мерзімі: мамыр </t>
  </si>
  <si>
    <t xml:space="preserve">Оқу жылы: 2023ж     Топ: Ерте жас тобы      Өткізу кезеңі: қорытынды    Өткізу мерзімі: мамыр </t>
  </si>
  <si>
    <t xml:space="preserve">Ахмет Ғалымжан </t>
  </si>
  <si>
    <t xml:space="preserve">Жаппарова Аделя </t>
  </si>
  <si>
    <t xml:space="preserve">Қуанышбек Заңғар </t>
  </si>
  <si>
    <t xml:space="preserve">Утарова Хадиджа </t>
  </si>
  <si>
    <t xml:space="preserve">Исағали Әли </t>
  </si>
  <si>
    <t xml:space="preserve">Биболат Айдархан </t>
  </si>
  <si>
    <t xml:space="preserve">Сагынгалиев Дидар </t>
  </si>
  <si>
    <t>ерте жас тобына арналған (1 жастағы балалар) бақылау парағы</t>
  </si>
  <si>
    <t xml:space="preserve">Даулетбай Алижан </t>
  </si>
  <si>
    <t xml:space="preserve">Карабаева Сафия </t>
  </si>
  <si>
    <t xml:space="preserve">Есболат Айя </t>
  </si>
  <si>
    <t xml:space="preserve">Серікбай Айназ </t>
  </si>
  <si>
    <t xml:space="preserve">Кужахмет Аяна </t>
  </si>
  <si>
    <t xml:space="preserve">Сағидолла Мақсат </t>
  </si>
  <si>
    <t xml:space="preserve">Исенжолова Фарида </t>
  </si>
  <si>
    <t xml:space="preserve">Исағали Ахмет </t>
  </si>
  <si>
    <t xml:space="preserve">Танкашев Алихан </t>
  </si>
  <si>
    <r>
      <rPr>
        <sz val="11"/>
        <rFont val="Calibri"/>
        <family val="2"/>
        <charset val="204"/>
        <scheme val="minor"/>
      </rPr>
      <t>Бауржанов Олжас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</si>
  <si>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Берік Эсманұр </t>
  </si>
  <si>
    <t xml:space="preserve">Ищанова Медина </t>
  </si>
  <si>
    <t>Айболатқызы Айбибі</t>
  </si>
  <si>
    <t xml:space="preserve">Утаров Бекхан </t>
  </si>
  <si>
    <t xml:space="preserve">Туенбекова Акнур </t>
  </si>
  <si>
    <t xml:space="preserve">Мухамбетова Жулдыз  </t>
  </si>
  <si>
    <t xml:space="preserve">   кіші тобына арналған (2 жастағы балалар) бақылау парағы</t>
  </si>
  <si>
    <t xml:space="preserve">Жайғали Айша Арманқызы
</t>
  </si>
  <si>
    <t xml:space="preserve">Даулетбай Айкөркем 
</t>
  </si>
  <si>
    <t xml:space="preserve">Менжан Көркем 
</t>
  </si>
  <si>
    <t xml:space="preserve">Серік Айнара
</t>
  </si>
  <si>
    <t xml:space="preserve">Марат Бейбарыс 
</t>
  </si>
  <si>
    <t xml:space="preserve">Аманшина Айдана 
</t>
  </si>
  <si>
    <t xml:space="preserve">Биржанова Ляйсан </t>
  </si>
  <si>
    <t xml:space="preserve">Муратова Айзере 
</t>
  </si>
  <si>
    <t xml:space="preserve">Туенбеков Адилет </t>
  </si>
  <si>
    <t>Бериковна Ербулатова Еркемай</t>
  </si>
  <si>
    <t>Есболат Айлин Жанболатқызы</t>
  </si>
  <si>
    <t>Бегалиев Ерназ Дарханович</t>
  </si>
  <si>
    <t>Карабаев Ахмад Аимбекович</t>
  </si>
  <si>
    <t>Даулетбай Даурен Ерланұлы</t>
  </si>
  <si>
    <t>Берікқали Мансур Нариманұлы</t>
  </si>
  <si>
    <t>Хаби Қазына Мұратқызы</t>
  </si>
  <si>
    <t>Ахмет Әлімжан Нұржанұлы</t>
  </si>
  <si>
    <t>Кусанов Амир Арманович</t>
  </si>
  <si>
    <t>Жұмаш Жазира Берікқызы</t>
  </si>
  <si>
    <t>Жаманқұл Шынар Орынғалиқызы</t>
  </si>
  <si>
    <t>ересек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</si>
</sst>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0" fillId="0" borderId="34" xfId="0" applyBorder="1"/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14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36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48" xfId="0" applyFont="1" applyBorder="1" applyAlignment="1">
      <alignment horizontal="center" wrapText="1"/>
    </xf>
    <xf numFmtId="0" fontId="9" fillId="0" borderId="49" xfId="0" applyFont="1" applyBorder="1" applyAlignment="1">
      <alignment horizontal="center" wrapText="1"/>
    </xf>
    <xf numFmtId="0" fontId="14" fillId="0" borderId="50" xfId="0" applyFont="1" applyBorder="1" applyAlignment="1">
      <alignment horizontal="center" wrapText="1"/>
    </xf>
    <xf numFmtId="0" fontId="14" fillId="0" borderId="17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14" fillId="0" borderId="23" xfId="0" applyFont="1" applyBorder="1" applyAlignment="1">
      <alignment horizontal="center" wrapText="1"/>
    </xf>
    <xf numFmtId="0" fontId="14" fillId="0" borderId="21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0" fillId="0" borderId="3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18" xfId="0" applyFont="1" applyBorder="1" applyAlignment="1">
      <alignment horizontal="center" wrapText="1"/>
    </xf>
    <xf numFmtId="0" fontId="9" fillId="0" borderId="19" xfId="0" applyFont="1" applyBorder="1" applyAlignment="1">
      <alignment horizontal="center" wrapText="1"/>
    </xf>
    <xf numFmtId="0" fontId="9" fillId="0" borderId="20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17" xfId="0" applyFont="1" applyBorder="1" applyAlignment="1">
      <alignment horizont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8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1" fillId="0" borderId="6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0" fontId="9" fillId="0" borderId="26" xfId="0" applyFont="1" applyBorder="1" applyAlignment="1">
      <alignment horizontal="center" wrapText="1"/>
    </xf>
    <xf numFmtId="0" fontId="9" fillId="0" borderId="27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45" xfId="0" applyFont="1" applyBorder="1" applyAlignment="1">
      <alignment horizontal="center" wrapText="1"/>
    </xf>
    <xf numFmtId="0" fontId="8" fillId="0" borderId="34" xfId="0" applyFont="1" applyBorder="1" applyAlignment="1">
      <alignment horizontal="center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4" fillId="0" borderId="25" xfId="0" applyFont="1" applyBorder="1" applyAlignment="1">
      <alignment horizontal="center" wrapText="1"/>
    </xf>
    <xf numFmtId="0" fontId="14" fillId="0" borderId="26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4" fillId="0" borderId="35" xfId="0" applyFont="1" applyBorder="1" applyAlignment="1">
      <alignment horizontal="center" wrapText="1"/>
    </xf>
    <xf numFmtId="0" fontId="14" fillId="0" borderId="31" xfId="0" applyFont="1" applyBorder="1" applyAlignment="1">
      <alignment horizontal="center" wrapText="1"/>
    </xf>
    <xf numFmtId="0" fontId="14" fillId="0" borderId="32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wrapText="1"/>
    </xf>
    <xf numFmtId="0" fontId="3" fillId="0" borderId="34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9" fillId="0" borderId="47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3" fillId="0" borderId="28" xfId="0" applyFont="1" applyBorder="1" applyAlignment="1">
      <alignment horizontal="center" wrapText="1"/>
    </xf>
    <xf numFmtId="0" fontId="14" fillId="0" borderId="46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9" fillId="0" borderId="44" xfId="0" applyFont="1" applyBorder="1" applyAlignment="1">
      <alignment horizontal="center" wrapText="1"/>
    </xf>
    <xf numFmtId="0" fontId="9" fillId="0" borderId="38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2" fillId="0" borderId="34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vertical="center" wrapText="1"/>
    </xf>
    <xf numFmtId="0" fontId="19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43"/>
  <sheetViews>
    <sheetView zoomScale="51" zoomScaleNormal="51" workbookViewId="0">
      <selection activeCell="F12" sqref="F12:H12"/>
    </sheetView>
  </sheetViews>
  <sheetFormatPr defaultRowHeight="14.5" x14ac:dyDescent="0.35"/>
  <cols>
    <col min="1" max="1" width="8.7265625" customWidth="1"/>
    <col min="2" max="2" width="27.54296875" customWidth="1"/>
    <col min="7" max="7" width="11.453125" customWidth="1"/>
    <col min="8" max="8" width="11.08984375" customWidth="1"/>
    <col min="9" max="9" width="15.26953125" customWidth="1"/>
  </cols>
  <sheetData>
    <row r="1" spans="1:227" ht="15.5" x14ac:dyDescent="0.35">
      <c r="A1" s="6" t="s">
        <v>23</v>
      </c>
      <c r="B1" s="15" t="s">
        <v>3260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5.5" x14ac:dyDescent="0.35">
      <c r="A2" s="6"/>
      <c r="B2" s="78" t="s">
        <v>3252</v>
      </c>
      <c r="C2" s="78"/>
      <c r="D2" s="78"/>
      <c r="E2" s="78"/>
      <c r="F2" s="78"/>
      <c r="G2" s="78"/>
      <c r="H2" s="78"/>
      <c r="I2" s="78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5" customHeight="1" x14ac:dyDescent="0.35">
      <c r="A4" s="94" t="s">
        <v>0</v>
      </c>
      <c r="B4" s="95" t="s">
        <v>3237</v>
      </c>
      <c r="C4" s="97" t="s">
        <v>85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9"/>
      <c r="AM4" s="100" t="s">
        <v>1</v>
      </c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2"/>
      <c r="CC4" s="100" t="s">
        <v>1</v>
      </c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113" t="s">
        <v>179</v>
      </c>
      <c r="DB4" s="113"/>
      <c r="DC4" s="113"/>
      <c r="DD4" s="113"/>
      <c r="DE4" s="113"/>
      <c r="DF4" s="113"/>
      <c r="DG4" s="113"/>
      <c r="DH4" s="113"/>
      <c r="DI4" s="113"/>
      <c r="DJ4" s="113"/>
      <c r="DK4" s="113"/>
      <c r="DL4" s="113"/>
      <c r="DM4" s="113"/>
      <c r="DN4" s="113"/>
      <c r="DO4" s="113"/>
      <c r="DP4" s="113"/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4"/>
      <c r="EE4" s="120" t="s">
        <v>242</v>
      </c>
      <c r="EF4" s="121"/>
      <c r="EG4" s="121"/>
      <c r="EH4" s="121"/>
      <c r="EI4" s="121"/>
      <c r="EJ4" s="121"/>
      <c r="EK4" s="121"/>
      <c r="EL4" s="121"/>
      <c r="EM4" s="122"/>
      <c r="EN4" s="100" t="s">
        <v>242</v>
      </c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7" t="s">
        <v>289</v>
      </c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</row>
    <row r="5" spans="1:227" ht="15" customHeight="1" x14ac:dyDescent="0.35">
      <c r="A5" s="94"/>
      <c r="B5" s="96"/>
      <c r="C5" s="79" t="s">
        <v>86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84" t="s">
        <v>84</v>
      </c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110"/>
      <c r="CC5" s="106" t="s">
        <v>2</v>
      </c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8"/>
      <c r="DA5" s="115" t="s">
        <v>180</v>
      </c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6"/>
      <c r="EE5" s="117" t="s">
        <v>243</v>
      </c>
      <c r="EF5" s="118"/>
      <c r="EG5" s="118"/>
      <c r="EH5" s="118"/>
      <c r="EI5" s="118"/>
      <c r="EJ5" s="118"/>
      <c r="EK5" s="118"/>
      <c r="EL5" s="118"/>
      <c r="EM5" s="119"/>
      <c r="EN5" s="117" t="s">
        <v>244</v>
      </c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06" t="s">
        <v>290</v>
      </c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</row>
    <row r="6" spans="1:227" ht="10.15" hidden="1" customHeight="1" x14ac:dyDescent="0.35">
      <c r="A6" s="94"/>
      <c r="B6" s="96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8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8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</row>
    <row r="7" spans="1:227" ht="15.65" hidden="1" customHeight="1" x14ac:dyDescent="0.35">
      <c r="A7" s="94"/>
      <c r="B7" s="96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8"/>
      <c r="DA7" s="3"/>
      <c r="DB7" s="3"/>
      <c r="DC7" s="3"/>
      <c r="DD7" s="3"/>
      <c r="DE7" s="3"/>
      <c r="DF7" s="3"/>
      <c r="DG7" s="3"/>
      <c r="DH7" s="3"/>
      <c r="DI7" s="3"/>
      <c r="DJ7" s="3"/>
      <c r="DK7" s="63"/>
      <c r="DL7" s="63"/>
      <c r="DM7" s="63"/>
      <c r="DN7" s="63"/>
      <c r="DO7" s="63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8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</row>
    <row r="8" spans="1:227" ht="15.65" hidden="1" customHeight="1" x14ac:dyDescent="0.35">
      <c r="A8" s="94"/>
      <c r="B8" s="96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8"/>
      <c r="DA8" s="3"/>
      <c r="DB8" s="3"/>
      <c r="DC8" s="3"/>
      <c r="DD8" s="3"/>
      <c r="DE8" s="3"/>
      <c r="DF8" s="3"/>
      <c r="DG8" s="3"/>
      <c r="DH8" s="3"/>
      <c r="DI8" s="3"/>
      <c r="DJ8" s="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8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</row>
    <row r="9" spans="1:227" ht="15.65" hidden="1" customHeight="1" x14ac:dyDescent="0.35">
      <c r="A9" s="94"/>
      <c r="B9" s="96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8"/>
      <c r="DA9" s="3"/>
      <c r="DB9" s="3"/>
      <c r="DC9" s="3"/>
      <c r="DD9" s="3"/>
      <c r="DE9" s="3"/>
      <c r="DF9" s="3"/>
      <c r="DG9" s="3"/>
      <c r="DH9" s="3"/>
      <c r="DI9" s="3"/>
      <c r="DJ9" s="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8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</row>
    <row r="10" spans="1:227" ht="15.65" hidden="1" customHeight="1" x14ac:dyDescent="0.35">
      <c r="A10" s="94"/>
      <c r="B10" s="96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8"/>
      <c r="DA10" s="3"/>
      <c r="DB10" s="3"/>
      <c r="DC10" s="3"/>
      <c r="DD10" s="3"/>
      <c r="DE10" s="3"/>
      <c r="DF10" s="3"/>
      <c r="DG10" s="3"/>
      <c r="DH10" s="3"/>
      <c r="DI10" s="3"/>
      <c r="DJ10" s="64"/>
      <c r="DK10" s="63"/>
      <c r="DL10" s="63"/>
      <c r="DM10" s="63"/>
      <c r="DN10" s="63"/>
      <c r="DO10" s="63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8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</row>
    <row r="11" spans="1:227" ht="15.65" customHeight="1" thickBot="1" x14ac:dyDescent="0.4">
      <c r="A11" s="94"/>
      <c r="B11" s="96"/>
      <c r="C11" s="82" t="s">
        <v>24</v>
      </c>
      <c r="D11" s="83" t="s">
        <v>4</v>
      </c>
      <c r="E11" s="83" t="s">
        <v>5</v>
      </c>
      <c r="F11" s="84" t="s">
        <v>32</v>
      </c>
      <c r="G11" s="84" t="s">
        <v>6</v>
      </c>
      <c r="H11" s="84" t="s">
        <v>7</v>
      </c>
      <c r="I11" s="84" t="s">
        <v>25</v>
      </c>
      <c r="J11" s="84" t="s">
        <v>8</v>
      </c>
      <c r="K11" s="84" t="s">
        <v>9</v>
      </c>
      <c r="L11" s="83" t="s">
        <v>37</v>
      </c>
      <c r="M11" s="83" t="s">
        <v>8</v>
      </c>
      <c r="N11" s="83" t="s">
        <v>9</v>
      </c>
      <c r="O11" s="83" t="s">
        <v>26</v>
      </c>
      <c r="P11" s="83" t="s">
        <v>10</v>
      </c>
      <c r="Q11" s="83" t="s">
        <v>3</v>
      </c>
      <c r="R11" s="83" t="s">
        <v>27</v>
      </c>
      <c r="S11" s="83" t="s">
        <v>5</v>
      </c>
      <c r="T11" s="83" t="s">
        <v>11</v>
      </c>
      <c r="U11" s="83" t="s">
        <v>49</v>
      </c>
      <c r="V11" s="83" t="s">
        <v>5</v>
      </c>
      <c r="W11" s="83" t="s">
        <v>11</v>
      </c>
      <c r="X11" s="85" t="s">
        <v>28</v>
      </c>
      <c r="Y11" s="79" t="s">
        <v>9</v>
      </c>
      <c r="Z11" s="82" t="s">
        <v>12</v>
      </c>
      <c r="AA11" s="83" t="s">
        <v>29</v>
      </c>
      <c r="AB11" s="83" t="s">
        <v>13</v>
      </c>
      <c r="AC11" s="83" t="s">
        <v>14</v>
      </c>
      <c r="AD11" s="83" t="s">
        <v>30</v>
      </c>
      <c r="AE11" s="83" t="s">
        <v>3</v>
      </c>
      <c r="AF11" s="83" t="s">
        <v>4</v>
      </c>
      <c r="AG11" s="83" t="s">
        <v>31</v>
      </c>
      <c r="AH11" s="83" t="s">
        <v>11</v>
      </c>
      <c r="AI11" s="83" t="s">
        <v>6</v>
      </c>
      <c r="AJ11" s="83" t="s">
        <v>69</v>
      </c>
      <c r="AK11" s="83" t="s">
        <v>15</v>
      </c>
      <c r="AL11" s="83" t="s">
        <v>8</v>
      </c>
      <c r="AM11" s="83" t="s">
        <v>70</v>
      </c>
      <c r="AN11" s="83"/>
      <c r="AO11" s="83"/>
      <c r="AP11" s="85" t="s">
        <v>71</v>
      </c>
      <c r="AQ11" s="79"/>
      <c r="AR11" s="82"/>
      <c r="AS11" s="85" t="s">
        <v>72</v>
      </c>
      <c r="AT11" s="79"/>
      <c r="AU11" s="82"/>
      <c r="AV11" s="83" t="s">
        <v>73</v>
      </c>
      <c r="AW11" s="83"/>
      <c r="AX11" s="83"/>
      <c r="AY11" s="83" t="s">
        <v>74</v>
      </c>
      <c r="AZ11" s="83"/>
      <c r="BA11" s="83"/>
      <c r="BB11" s="83" t="s">
        <v>75</v>
      </c>
      <c r="BC11" s="83"/>
      <c r="BD11" s="83"/>
      <c r="BE11" s="111" t="s">
        <v>76</v>
      </c>
      <c r="BF11" s="111"/>
      <c r="BG11" s="111"/>
      <c r="BH11" s="83" t="s">
        <v>77</v>
      </c>
      <c r="BI11" s="83"/>
      <c r="BJ11" s="83"/>
      <c r="BK11" s="83" t="s">
        <v>78</v>
      </c>
      <c r="BL11" s="83"/>
      <c r="BM11" s="83"/>
      <c r="BN11" s="83" t="s">
        <v>79</v>
      </c>
      <c r="BO11" s="83"/>
      <c r="BP11" s="83"/>
      <c r="BQ11" s="83" t="s">
        <v>80</v>
      </c>
      <c r="BR11" s="83"/>
      <c r="BS11" s="83"/>
      <c r="BT11" s="83" t="s">
        <v>81</v>
      </c>
      <c r="BU11" s="83"/>
      <c r="BV11" s="83"/>
      <c r="BW11" s="103" t="s">
        <v>82</v>
      </c>
      <c r="BX11" s="103"/>
      <c r="BY11" s="103"/>
      <c r="BZ11" s="103" t="s">
        <v>83</v>
      </c>
      <c r="CA11" s="103"/>
      <c r="CB11" s="109"/>
      <c r="CC11" s="84" t="s">
        <v>138</v>
      </c>
      <c r="CD11" s="84"/>
      <c r="CE11" s="84"/>
      <c r="CF11" s="84" t="s">
        <v>139</v>
      </c>
      <c r="CG11" s="84"/>
      <c r="CH11" s="84"/>
      <c r="CI11" s="106" t="s">
        <v>140</v>
      </c>
      <c r="CJ11" s="106"/>
      <c r="CK11" s="106"/>
      <c r="CL11" s="84" t="s">
        <v>141</v>
      </c>
      <c r="CM11" s="84"/>
      <c r="CN11" s="84"/>
      <c r="CO11" s="84" t="s">
        <v>142</v>
      </c>
      <c r="CP11" s="84"/>
      <c r="CQ11" s="84"/>
      <c r="CR11" s="84" t="s">
        <v>143</v>
      </c>
      <c r="CS11" s="84"/>
      <c r="CT11" s="84"/>
      <c r="CU11" s="84" t="s">
        <v>144</v>
      </c>
      <c r="CV11" s="84"/>
      <c r="CW11" s="84"/>
      <c r="CX11" s="84" t="s">
        <v>145</v>
      </c>
      <c r="CY11" s="84"/>
      <c r="CZ11" s="110"/>
      <c r="DA11" s="117" t="s">
        <v>181</v>
      </c>
      <c r="DB11" s="118"/>
      <c r="DC11" s="119"/>
      <c r="DD11" s="117" t="s">
        <v>182</v>
      </c>
      <c r="DE11" s="118"/>
      <c r="DF11" s="119"/>
      <c r="DG11" s="117" t="s">
        <v>183</v>
      </c>
      <c r="DH11" s="118"/>
      <c r="DI11" s="119"/>
      <c r="DJ11" s="106" t="s">
        <v>184</v>
      </c>
      <c r="DK11" s="106"/>
      <c r="DL11" s="106"/>
      <c r="DM11" s="106" t="s">
        <v>185</v>
      </c>
      <c r="DN11" s="106"/>
      <c r="DO11" s="106"/>
      <c r="DP11" s="106" t="s">
        <v>186</v>
      </c>
      <c r="DQ11" s="106"/>
      <c r="DR11" s="106"/>
      <c r="DS11" s="106" t="s">
        <v>187</v>
      </c>
      <c r="DT11" s="106"/>
      <c r="DU11" s="106"/>
      <c r="DV11" s="106" t="s">
        <v>188</v>
      </c>
      <c r="DW11" s="106"/>
      <c r="DX11" s="106"/>
      <c r="DY11" s="106" t="s">
        <v>189</v>
      </c>
      <c r="DZ11" s="106"/>
      <c r="EA11" s="106"/>
      <c r="EB11" s="117" t="s">
        <v>190</v>
      </c>
      <c r="EC11" s="118"/>
      <c r="ED11" s="118"/>
      <c r="EE11" s="106" t="s">
        <v>228</v>
      </c>
      <c r="EF11" s="106"/>
      <c r="EG11" s="106"/>
      <c r="EH11" s="106" t="s">
        <v>229</v>
      </c>
      <c r="EI11" s="106"/>
      <c r="EJ11" s="106"/>
      <c r="EK11" s="106" t="s">
        <v>230</v>
      </c>
      <c r="EL11" s="106"/>
      <c r="EM11" s="106"/>
      <c r="EN11" s="106" t="s">
        <v>231</v>
      </c>
      <c r="EO11" s="106"/>
      <c r="EP11" s="106"/>
      <c r="EQ11" s="106" t="s">
        <v>232</v>
      </c>
      <c r="ER11" s="106"/>
      <c r="ES11" s="106"/>
      <c r="ET11" s="106" t="s">
        <v>233</v>
      </c>
      <c r="EU11" s="106"/>
      <c r="EV11" s="106"/>
      <c r="EW11" s="106" t="s">
        <v>234</v>
      </c>
      <c r="EX11" s="106"/>
      <c r="EY11" s="106"/>
      <c r="EZ11" s="106" t="s">
        <v>235</v>
      </c>
      <c r="FA11" s="106"/>
      <c r="FB11" s="106"/>
      <c r="FC11" s="106" t="s">
        <v>236</v>
      </c>
      <c r="FD11" s="106"/>
      <c r="FE11" s="106"/>
      <c r="FF11" s="106" t="s">
        <v>237</v>
      </c>
      <c r="FG11" s="106"/>
      <c r="FH11" s="106"/>
      <c r="FI11" s="106" t="s">
        <v>238</v>
      </c>
      <c r="FJ11" s="106"/>
      <c r="FK11" s="106"/>
      <c r="FL11" s="106" t="s">
        <v>239</v>
      </c>
      <c r="FM11" s="106"/>
      <c r="FN11" s="106"/>
      <c r="FO11" s="106" t="s">
        <v>240</v>
      </c>
      <c r="FP11" s="106"/>
      <c r="FQ11" s="106"/>
      <c r="FR11" s="106" t="s">
        <v>241</v>
      </c>
      <c r="FS11" s="106"/>
      <c r="FT11" s="117"/>
      <c r="FU11" s="106" t="s">
        <v>291</v>
      </c>
      <c r="FV11" s="106"/>
      <c r="FW11" s="106"/>
      <c r="FX11" s="106" t="s">
        <v>292</v>
      </c>
      <c r="FY11" s="106"/>
      <c r="FZ11" s="106"/>
      <c r="GA11" s="106" t="s">
        <v>293</v>
      </c>
      <c r="GB11" s="106"/>
      <c r="GC11" s="106"/>
      <c r="GD11" s="106" t="s">
        <v>294</v>
      </c>
      <c r="GE11" s="106"/>
      <c r="GF11" s="106"/>
      <c r="GG11" s="106" t="s">
        <v>295</v>
      </c>
      <c r="GH11" s="106"/>
      <c r="GI11" s="106"/>
      <c r="GJ11" s="106" t="s">
        <v>296</v>
      </c>
      <c r="GK11" s="106"/>
      <c r="GL11" s="106"/>
      <c r="GM11" s="106" t="s">
        <v>297</v>
      </c>
      <c r="GN11" s="106"/>
      <c r="GO11" s="106"/>
      <c r="GP11" s="106" t="s">
        <v>298</v>
      </c>
      <c r="GQ11" s="106"/>
      <c r="GR11" s="106"/>
      <c r="GS11" s="106" t="s">
        <v>299</v>
      </c>
      <c r="GT11" s="106"/>
      <c r="GU11" s="106"/>
      <c r="GV11" s="106" t="s">
        <v>300</v>
      </c>
      <c r="GW11" s="106"/>
      <c r="GX11" s="106"/>
      <c r="GY11" s="106" t="s">
        <v>301</v>
      </c>
      <c r="GZ11" s="106"/>
      <c r="HA11" s="106"/>
      <c r="HB11" s="106" t="s">
        <v>302</v>
      </c>
      <c r="HC11" s="106"/>
      <c r="HD11" s="106"/>
      <c r="HE11" s="106" t="s">
        <v>303</v>
      </c>
      <c r="HF11" s="106"/>
      <c r="HG11" s="106"/>
      <c r="HH11" s="106" t="s">
        <v>304</v>
      </c>
      <c r="HI11" s="106"/>
      <c r="HJ11" s="106"/>
      <c r="HK11" s="106" t="s">
        <v>305</v>
      </c>
      <c r="HL11" s="106"/>
      <c r="HM11" s="106"/>
      <c r="HN11" s="106" t="s">
        <v>306</v>
      </c>
      <c r="HO11" s="106"/>
      <c r="HP11" s="106"/>
      <c r="HQ11" s="106" t="s">
        <v>307</v>
      </c>
      <c r="HR11" s="106"/>
      <c r="HS11" s="106"/>
    </row>
    <row r="12" spans="1:227" ht="156" customHeight="1" thickBot="1" x14ac:dyDescent="0.4">
      <c r="A12" s="94"/>
      <c r="B12" s="96"/>
      <c r="C12" s="91" t="s">
        <v>16</v>
      </c>
      <c r="D12" s="90"/>
      <c r="E12" s="90"/>
      <c r="F12" s="92" t="s">
        <v>398</v>
      </c>
      <c r="G12" s="92"/>
      <c r="H12" s="91"/>
      <c r="I12" s="93" t="s">
        <v>33</v>
      </c>
      <c r="J12" s="92"/>
      <c r="K12" s="92"/>
      <c r="L12" s="90" t="s">
        <v>38</v>
      </c>
      <c r="M12" s="90"/>
      <c r="N12" s="90"/>
      <c r="O12" s="90" t="s">
        <v>42</v>
      </c>
      <c r="P12" s="90"/>
      <c r="Q12" s="90"/>
      <c r="R12" s="90" t="s">
        <v>45</v>
      </c>
      <c r="S12" s="90"/>
      <c r="T12" s="90"/>
      <c r="U12" s="90" t="s">
        <v>50</v>
      </c>
      <c r="V12" s="90"/>
      <c r="W12" s="90"/>
      <c r="X12" s="90" t="s">
        <v>52</v>
      </c>
      <c r="Y12" s="90"/>
      <c r="Z12" s="90"/>
      <c r="AA12" s="90" t="s">
        <v>55</v>
      </c>
      <c r="AB12" s="90"/>
      <c r="AC12" s="90"/>
      <c r="AD12" s="90" t="s">
        <v>59</v>
      </c>
      <c r="AE12" s="90"/>
      <c r="AF12" s="90"/>
      <c r="AG12" s="90" t="s">
        <v>61</v>
      </c>
      <c r="AH12" s="90"/>
      <c r="AI12" s="90"/>
      <c r="AJ12" s="90" t="s">
        <v>65</v>
      </c>
      <c r="AK12" s="90"/>
      <c r="AL12" s="90"/>
      <c r="AM12" s="90" t="s">
        <v>87</v>
      </c>
      <c r="AN12" s="90"/>
      <c r="AO12" s="90"/>
      <c r="AP12" s="90" t="s">
        <v>90</v>
      </c>
      <c r="AQ12" s="90"/>
      <c r="AR12" s="90"/>
      <c r="AS12" s="90" t="s">
        <v>94</v>
      </c>
      <c r="AT12" s="90"/>
      <c r="AU12" s="90"/>
      <c r="AV12" s="90" t="s">
        <v>98</v>
      </c>
      <c r="AW12" s="90"/>
      <c r="AX12" s="90"/>
      <c r="AY12" s="90" t="s">
        <v>99</v>
      </c>
      <c r="AZ12" s="90"/>
      <c r="BA12" s="90"/>
      <c r="BB12" s="90" t="s">
        <v>102</v>
      </c>
      <c r="BC12" s="90"/>
      <c r="BD12" s="90"/>
      <c r="BE12" s="90" t="s">
        <v>106</v>
      </c>
      <c r="BF12" s="90"/>
      <c r="BG12" s="90"/>
      <c r="BH12" s="90" t="s">
        <v>110</v>
      </c>
      <c r="BI12" s="90"/>
      <c r="BJ12" s="90"/>
      <c r="BK12" s="90" t="s">
        <v>114</v>
      </c>
      <c r="BL12" s="90"/>
      <c r="BM12" s="90"/>
      <c r="BN12" s="90" t="s">
        <v>118</v>
      </c>
      <c r="BO12" s="90"/>
      <c r="BP12" s="90"/>
      <c r="BQ12" s="90" t="s">
        <v>122</v>
      </c>
      <c r="BR12" s="90"/>
      <c r="BS12" s="90"/>
      <c r="BT12" s="90" t="s">
        <v>126</v>
      </c>
      <c r="BU12" s="90"/>
      <c r="BV12" s="90"/>
      <c r="BW12" s="90" t="s">
        <v>130</v>
      </c>
      <c r="BX12" s="90"/>
      <c r="BY12" s="90"/>
      <c r="BZ12" s="90" t="s">
        <v>134</v>
      </c>
      <c r="CA12" s="90"/>
      <c r="CB12" s="90"/>
      <c r="CC12" s="104" t="s">
        <v>147</v>
      </c>
      <c r="CD12" s="105"/>
      <c r="CE12" s="112"/>
      <c r="CF12" s="104" t="s">
        <v>151</v>
      </c>
      <c r="CG12" s="105"/>
      <c r="CH12" s="112"/>
      <c r="CI12" s="104" t="s">
        <v>155</v>
      </c>
      <c r="CJ12" s="105"/>
      <c r="CK12" s="112"/>
      <c r="CL12" s="104" t="s">
        <v>159</v>
      </c>
      <c r="CM12" s="105"/>
      <c r="CN12" s="112"/>
      <c r="CO12" s="104" t="s">
        <v>163</v>
      </c>
      <c r="CP12" s="105"/>
      <c r="CQ12" s="112"/>
      <c r="CR12" s="104" t="s">
        <v>167</v>
      </c>
      <c r="CS12" s="105"/>
      <c r="CT12" s="112"/>
      <c r="CU12" s="104" t="s">
        <v>171</v>
      </c>
      <c r="CV12" s="105"/>
      <c r="CW12" s="112"/>
      <c r="CX12" s="104" t="s">
        <v>175</v>
      </c>
      <c r="CY12" s="105"/>
      <c r="CZ12" s="105"/>
      <c r="DA12" s="104" t="s">
        <v>191</v>
      </c>
      <c r="DB12" s="105"/>
      <c r="DC12" s="112"/>
      <c r="DD12" s="104" t="s">
        <v>193</v>
      </c>
      <c r="DE12" s="105"/>
      <c r="DF12" s="112"/>
      <c r="DG12" s="104" t="s">
        <v>197</v>
      </c>
      <c r="DH12" s="105"/>
      <c r="DI12" s="112"/>
      <c r="DJ12" s="104" t="s">
        <v>201</v>
      </c>
      <c r="DK12" s="105"/>
      <c r="DL12" s="112"/>
      <c r="DM12" s="104" t="s">
        <v>205</v>
      </c>
      <c r="DN12" s="105"/>
      <c r="DO12" s="112"/>
      <c r="DP12" s="104" t="s">
        <v>209</v>
      </c>
      <c r="DQ12" s="105"/>
      <c r="DR12" s="112"/>
      <c r="DS12" s="104" t="s">
        <v>213</v>
      </c>
      <c r="DT12" s="105"/>
      <c r="DU12" s="112"/>
      <c r="DV12" s="104" t="s">
        <v>217</v>
      </c>
      <c r="DW12" s="105"/>
      <c r="DX12" s="112"/>
      <c r="DY12" s="104" t="s">
        <v>221</v>
      </c>
      <c r="DZ12" s="105"/>
      <c r="EA12" s="112"/>
      <c r="EB12" s="104" t="s">
        <v>224</v>
      </c>
      <c r="EC12" s="105"/>
      <c r="ED12" s="105"/>
      <c r="EE12" s="104" t="s">
        <v>245</v>
      </c>
      <c r="EF12" s="105"/>
      <c r="EG12" s="112"/>
      <c r="EH12" s="104" t="s">
        <v>249</v>
      </c>
      <c r="EI12" s="105"/>
      <c r="EJ12" s="112"/>
      <c r="EK12" s="104" t="s">
        <v>253</v>
      </c>
      <c r="EL12" s="105"/>
      <c r="EM12" s="112"/>
      <c r="EN12" s="104" t="s">
        <v>257</v>
      </c>
      <c r="EO12" s="105"/>
      <c r="EP12" s="112"/>
      <c r="EQ12" s="104" t="s">
        <v>258</v>
      </c>
      <c r="ER12" s="105"/>
      <c r="ES12" s="112"/>
      <c r="ET12" s="104" t="s">
        <v>262</v>
      </c>
      <c r="EU12" s="105"/>
      <c r="EV12" s="112"/>
      <c r="EW12" s="104" t="s">
        <v>264</v>
      </c>
      <c r="EX12" s="105"/>
      <c r="EY12" s="112"/>
      <c r="EZ12" s="104" t="s">
        <v>266</v>
      </c>
      <c r="FA12" s="105"/>
      <c r="FB12" s="112"/>
      <c r="FC12" s="104" t="s">
        <v>268</v>
      </c>
      <c r="FD12" s="105"/>
      <c r="FE12" s="112"/>
      <c r="FF12" s="104" t="s">
        <v>272</v>
      </c>
      <c r="FG12" s="105"/>
      <c r="FH12" s="112"/>
      <c r="FI12" s="104" t="s">
        <v>275</v>
      </c>
      <c r="FJ12" s="105"/>
      <c r="FK12" s="112"/>
      <c r="FL12" s="104" t="s">
        <v>278</v>
      </c>
      <c r="FM12" s="105"/>
      <c r="FN12" s="112"/>
      <c r="FO12" s="104" t="s">
        <v>282</v>
      </c>
      <c r="FP12" s="105"/>
      <c r="FQ12" s="112"/>
      <c r="FR12" s="104" t="s">
        <v>285</v>
      </c>
      <c r="FS12" s="105"/>
      <c r="FT12" s="105"/>
      <c r="FU12" s="104" t="s">
        <v>311</v>
      </c>
      <c r="FV12" s="105"/>
      <c r="FW12" s="112"/>
      <c r="FX12" s="104" t="s">
        <v>312</v>
      </c>
      <c r="FY12" s="105"/>
      <c r="FZ12" s="112"/>
      <c r="GA12" s="104" t="s">
        <v>316</v>
      </c>
      <c r="GB12" s="105"/>
      <c r="GC12" s="112"/>
      <c r="GD12" s="104" t="s">
        <v>363</v>
      </c>
      <c r="GE12" s="105"/>
      <c r="GF12" s="112"/>
      <c r="GG12" s="104" t="s">
        <v>319</v>
      </c>
      <c r="GH12" s="105"/>
      <c r="GI12" s="112"/>
      <c r="GJ12" s="104" t="s">
        <v>321</v>
      </c>
      <c r="GK12" s="105"/>
      <c r="GL12" s="112"/>
      <c r="GM12" s="104" t="s">
        <v>325</v>
      </c>
      <c r="GN12" s="105"/>
      <c r="GO12" s="112"/>
      <c r="GP12" s="104" t="s">
        <v>327</v>
      </c>
      <c r="GQ12" s="105"/>
      <c r="GR12" s="112"/>
      <c r="GS12" s="104" t="s">
        <v>331</v>
      </c>
      <c r="GT12" s="105"/>
      <c r="GU12" s="112"/>
      <c r="GV12" s="104" t="s">
        <v>333</v>
      </c>
      <c r="GW12" s="105"/>
      <c r="GX12" s="112"/>
      <c r="GY12" s="104" t="s">
        <v>337</v>
      </c>
      <c r="GZ12" s="105"/>
      <c r="HA12" s="112"/>
      <c r="HB12" s="104" t="s">
        <v>341</v>
      </c>
      <c r="HC12" s="105"/>
      <c r="HD12" s="112"/>
      <c r="HE12" s="104" t="s">
        <v>345</v>
      </c>
      <c r="HF12" s="105"/>
      <c r="HG12" s="112"/>
      <c r="HH12" s="104" t="s">
        <v>349</v>
      </c>
      <c r="HI12" s="105"/>
      <c r="HJ12" s="112"/>
      <c r="HK12" s="104" t="s">
        <v>353</v>
      </c>
      <c r="HL12" s="105"/>
      <c r="HM12" s="112"/>
      <c r="HN12" s="104" t="s">
        <v>356</v>
      </c>
      <c r="HO12" s="105"/>
      <c r="HP12" s="112"/>
      <c r="HQ12" s="104" t="s">
        <v>359</v>
      </c>
      <c r="HR12" s="105"/>
      <c r="HS12" s="112"/>
    </row>
    <row r="13" spans="1:227" ht="90.65" customHeight="1" thickBot="1" x14ac:dyDescent="0.4">
      <c r="A13" s="95"/>
      <c r="B13" s="96"/>
      <c r="C13" s="210" t="s">
        <v>17</v>
      </c>
      <c r="D13" s="43" t="s">
        <v>18</v>
      </c>
      <c r="E13" s="43" t="s">
        <v>19</v>
      </c>
      <c r="F13" s="42" t="s">
        <v>20</v>
      </c>
      <c r="G13" s="43" t="s">
        <v>21</v>
      </c>
      <c r="H13" s="43" t="s">
        <v>22</v>
      </c>
      <c r="I13" s="43" t="s">
        <v>34</v>
      </c>
      <c r="J13" s="43" t="s">
        <v>35</v>
      </c>
      <c r="K13" s="67" t="s">
        <v>36</v>
      </c>
      <c r="L13" s="43" t="s">
        <v>39</v>
      </c>
      <c r="M13" s="43" t="s">
        <v>40</v>
      </c>
      <c r="N13" s="43" t="s">
        <v>41</v>
      </c>
      <c r="O13" s="43" t="s">
        <v>39</v>
      </c>
      <c r="P13" s="43" t="s">
        <v>43</v>
      </c>
      <c r="Q13" s="43" t="s">
        <v>44</v>
      </c>
      <c r="R13" s="43" t="s">
        <v>46</v>
      </c>
      <c r="S13" s="43" t="s">
        <v>47</v>
      </c>
      <c r="T13" s="43" t="s">
        <v>48</v>
      </c>
      <c r="U13" s="43" t="s">
        <v>39</v>
      </c>
      <c r="V13" s="43" t="s">
        <v>51</v>
      </c>
      <c r="W13" s="43" t="s">
        <v>41</v>
      </c>
      <c r="X13" s="43" t="s">
        <v>53</v>
      </c>
      <c r="Y13" s="43" t="s">
        <v>54</v>
      </c>
      <c r="Z13" s="43" t="s">
        <v>48</v>
      </c>
      <c r="AA13" s="43" t="s">
        <v>56</v>
      </c>
      <c r="AB13" s="43" t="s">
        <v>57</v>
      </c>
      <c r="AC13" s="43" t="s">
        <v>58</v>
      </c>
      <c r="AD13" s="43" t="s">
        <v>60</v>
      </c>
      <c r="AE13" s="43" t="s">
        <v>18</v>
      </c>
      <c r="AF13" s="43" t="s">
        <v>19</v>
      </c>
      <c r="AG13" s="43" t="s">
        <v>62</v>
      </c>
      <c r="AH13" s="43" t="s">
        <v>63</v>
      </c>
      <c r="AI13" s="43" t="s">
        <v>64</v>
      </c>
      <c r="AJ13" s="43" t="s">
        <v>66</v>
      </c>
      <c r="AK13" s="43" t="s">
        <v>67</v>
      </c>
      <c r="AL13" s="43" t="s">
        <v>68</v>
      </c>
      <c r="AM13" s="43" t="s">
        <v>146</v>
      </c>
      <c r="AN13" s="43" t="s">
        <v>88</v>
      </c>
      <c r="AO13" s="43" t="s">
        <v>89</v>
      </c>
      <c r="AP13" s="43" t="s">
        <v>91</v>
      </c>
      <c r="AQ13" s="43" t="s">
        <v>92</v>
      </c>
      <c r="AR13" s="43" t="s">
        <v>93</v>
      </c>
      <c r="AS13" s="43" t="s">
        <v>95</v>
      </c>
      <c r="AT13" s="43" t="s">
        <v>96</v>
      </c>
      <c r="AU13" s="43" t="s">
        <v>97</v>
      </c>
      <c r="AV13" s="43" t="s">
        <v>62</v>
      </c>
      <c r="AW13" s="43" t="s">
        <v>63</v>
      </c>
      <c r="AX13" s="43" t="s">
        <v>64</v>
      </c>
      <c r="AY13" s="43" t="s">
        <v>100</v>
      </c>
      <c r="AZ13" s="43" t="s">
        <v>101</v>
      </c>
      <c r="BA13" s="43" t="s">
        <v>48</v>
      </c>
      <c r="BB13" s="43" t="s">
        <v>103</v>
      </c>
      <c r="BC13" s="43" t="s">
        <v>104</v>
      </c>
      <c r="BD13" s="43" t="s">
        <v>105</v>
      </c>
      <c r="BE13" s="68" t="s">
        <v>107</v>
      </c>
      <c r="BF13" s="68" t="s">
        <v>108</v>
      </c>
      <c r="BG13" s="68" t="s">
        <v>109</v>
      </c>
      <c r="BH13" s="68" t="s">
        <v>111</v>
      </c>
      <c r="BI13" s="68" t="s">
        <v>112</v>
      </c>
      <c r="BJ13" s="68" t="s">
        <v>113</v>
      </c>
      <c r="BK13" s="68" t="s">
        <v>115</v>
      </c>
      <c r="BL13" s="68" t="s">
        <v>116</v>
      </c>
      <c r="BM13" s="68" t="s">
        <v>117</v>
      </c>
      <c r="BN13" s="68" t="s">
        <v>119</v>
      </c>
      <c r="BO13" s="68" t="s">
        <v>120</v>
      </c>
      <c r="BP13" s="68" t="s">
        <v>121</v>
      </c>
      <c r="BQ13" s="68" t="s">
        <v>123</v>
      </c>
      <c r="BR13" s="68" t="s">
        <v>124</v>
      </c>
      <c r="BS13" s="68" t="s">
        <v>125</v>
      </c>
      <c r="BT13" s="68" t="s">
        <v>127</v>
      </c>
      <c r="BU13" s="68" t="s">
        <v>128</v>
      </c>
      <c r="BV13" s="68" t="s">
        <v>129</v>
      </c>
      <c r="BW13" s="68" t="s">
        <v>131</v>
      </c>
      <c r="BX13" s="68" t="s">
        <v>132</v>
      </c>
      <c r="BY13" s="68" t="s">
        <v>133</v>
      </c>
      <c r="BZ13" s="68" t="s">
        <v>135</v>
      </c>
      <c r="CA13" s="68" t="s">
        <v>136</v>
      </c>
      <c r="CB13" s="68" t="s">
        <v>137</v>
      </c>
      <c r="CC13" s="69" t="s">
        <v>148</v>
      </c>
      <c r="CD13" s="70" t="s">
        <v>149</v>
      </c>
      <c r="CE13" s="71" t="s">
        <v>150</v>
      </c>
      <c r="CF13" s="69" t="s">
        <v>152</v>
      </c>
      <c r="CG13" s="70" t="s">
        <v>153</v>
      </c>
      <c r="CH13" s="71" t="s">
        <v>154</v>
      </c>
      <c r="CI13" s="69" t="s">
        <v>156</v>
      </c>
      <c r="CJ13" s="70" t="s">
        <v>157</v>
      </c>
      <c r="CK13" s="71" t="s">
        <v>158</v>
      </c>
      <c r="CL13" s="69" t="s">
        <v>160</v>
      </c>
      <c r="CM13" s="70" t="s">
        <v>161</v>
      </c>
      <c r="CN13" s="71" t="s">
        <v>162</v>
      </c>
      <c r="CO13" s="69" t="s">
        <v>164</v>
      </c>
      <c r="CP13" s="70" t="s">
        <v>165</v>
      </c>
      <c r="CQ13" s="71" t="s">
        <v>166</v>
      </c>
      <c r="CR13" s="69" t="s">
        <v>168</v>
      </c>
      <c r="CS13" s="70" t="s">
        <v>169</v>
      </c>
      <c r="CT13" s="71" t="s">
        <v>170</v>
      </c>
      <c r="CU13" s="69" t="s">
        <v>172</v>
      </c>
      <c r="CV13" s="70" t="s">
        <v>173</v>
      </c>
      <c r="CW13" s="71" t="s">
        <v>174</v>
      </c>
      <c r="CX13" s="69" t="s">
        <v>176</v>
      </c>
      <c r="CY13" s="70" t="s">
        <v>177</v>
      </c>
      <c r="CZ13" s="72" t="s">
        <v>178</v>
      </c>
      <c r="DA13" s="45" t="s">
        <v>192</v>
      </c>
      <c r="DB13" s="46" t="s">
        <v>63</v>
      </c>
      <c r="DC13" s="47" t="s">
        <v>64</v>
      </c>
      <c r="DD13" s="45" t="s">
        <v>194</v>
      </c>
      <c r="DE13" s="46" t="s">
        <v>195</v>
      </c>
      <c r="DF13" s="47" t="s">
        <v>196</v>
      </c>
      <c r="DG13" s="45" t="s">
        <v>198</v>
      </c>
      <c r="DH13" s="46" t="s">
        <v>199</v>
      </c>
      <c r="DI13" s="47" t="s">
        <v>200</v>
      </c>
      <c r="DJ13" s="45" t="s">
        <v>202</v>
      </c>
      <c r="DK13" s="46" t="s">
        <v>203</v>
      </c>
      <c r="DL13" s="47" t="s">
        <v>204</v>
      </c>
      <c r="DM13" s="45" t="s">
        <v>206</v>
      </c>
      <c r="DN13" s="46" t="s">
        <v>207</v>
      </c>
      <c r="DO13" s="47" t="s">
        <v>208</v>
      </c>
      <c r="DP13" s="45" t="s">
        <v>210</v>
      </c>
      <c r="DQ13" s="46" t="s">
        <v>211</v>
      </c>
      <c r="DR13" s="47" t="s">
        <v>212</v>
      </c>
      <c r="DS13" s="45" t="s">
        <v>214</v>
      </c>
      <c r="DT13" s="46" t="s">
        <v>215</v>
      </c>
      <c r="DU13" s="47" t="s">
        <v>216</v>
      </c>
      <c r="DV13" s="45" t="s">
        <v>218</v>
      </c>
      <c r="DW13" s="46" t="s">
        <v>219</v>
      </c>
      <c r="DX13" s="47" t="s">
        <v>220</v>
      </c>
      <c r="DY13" s="45" t="s">
        <v>194</v>
      </c>
      <c r="DZ13" s="46" t="s">
        <v>222</v>
      </c>
      <c r="EA13" s="47" t="s">
        <v>223</v>
      </c>
      <c r="EB13" s="45" t="s">
        <v>225</v>
      </c>
      <c r="EC13" s="46" t="s">
        <v>226</v>
      </c>
      <c r="ED13" s="73" t="s">
        <v>227</v>
      </c>
      <c r="EE13" s="45" t="s">
        <v>246</v>
      </c>
      <c r="EF13" s="46" t="s">
        <v>247</v>
      </c>
      <c r="EG13" s="47" t="s">
        <v>248</v>
      </c>
      <c r="EH13" s="45" t="s">
        <v>250</v>
      </c>
      <c r="EI13" s="46" t="s">
        <v>251</v>
      </c>
      <c r="EJ13" s="47" t="s">
        <v>252</v>
      </c>
      <c r="EK13" s="45" t="s">
        <v>254</v>
      </c>
      <c r="EL13" s="46" t="s">
        <v>255</v>
      </c>
      <c r="EM13" s="47" t="s">
        <v>256</v>
      </c>
      <c r="EN13" s="45" t="s">
        <v>46</v>
      </c>
      <c r="EO13" s="46" t="s">
        <v>47</v>
      </c>
      <c r="EP13" s="47" t="s">
        <v>48</v>
      </c>
      <c r="EQ13" s="45" t="s">
        <v>259</v>
      </c>
      <c r="ER13" s="46" t="s">
        <v>260</v>
      </c>
      <c r="ES13" s="47" t="s">
        <v>261</v>
      </c>
      <c r="ET13" s="45" t="s">
        <v>39</v>
      </c>
      <c r="EU13" s="46" t="s">
        <v>51</v>
      </c>
      <c r="EV13" s="47" t="s">
        <v>263</v>
      </c>
      <c r="EW13" s="45" t="s">
        <v>156</v>
      </c>
      <c r="EX13" s="46" t="s">
        <v>265</v>
      </c>
      <c r="EY13" s="47" t="s">
        <v>158</v>
      </c>
      <c r="EZ13" s="45" t="s">
        <v>267</v>
      </c>
      <c r="FA13" s="46" t="s">
        <v>63</v>
      </c>
      <c r="FB13" s="47" t="s">
        <v>220</v>
      </c>
      <c r="FC13" s="45" t="s">
        <v>269</v>
      </c>
      <c r="FD13" s="46" t="s">
        <v>270</v>
      </c>
      <c r="FE13" s="47" t="s">
        <v>271</v>
      </c>
      <c r="FF13" s="45" t="s">
        <v>273</v>
      </c>
      <c r="FG13" s="46" t="s">
        <v>274</v>
      </c>
      <c r="FH13" s="47" t="s">
        <v>170</v>
      </c>
      <c r="FI13" s="45" t="s">
        <v>225</v>
      </c>
      <c r="FJ13" s="46" t="s">
        <v>276</v>
      </c>
      <c r="FK13" s="47" t="s">
        <v>277</v>
      </c>
      <c r="FL13" s="45" t="s">
        <v>279</v>
      </c>
      <c r="FM13" s="46" t="s">
        <v>280</v>
      </c>
      <c r="FN13" s="47" t="s">
        <v>281</v>
      </c>
      <c r="FO13" s="45" t="s">
        <v>283</v>
      </c>
      <c r="FP13" s="46" t="s">
        <v>284</v>
      </c>
      <c r="FQ13" s="47" t="s">
        <v>220</v>
      </c>
      <c r="FR13" s="45" t="s">
        <v>286</v>
      </c>
      <c r="FS13" s="46" t="s">
        <v>287</v>
      </c>
      <c r="FT13" s="73" t="s">
        <v>288</v>
      </c>
      <c r="FU13" s="45" t="s">
        <v>308</v>
      </c>
      <c r="FV13" s="46" t="s">
        <v>309</v>
      </c>
      <c r="FW13" s="47" t="s">
        <v>310</v>
      </c>
      <c r="FX13" s="45" t="s">
        <v>313</v>
      </c>
      <c r="FY13" s="46" t="s">
        <v>314</v>
      </c>
      <c r="FZ13" s="47" t="s">
        <v>315</v>
      </c>
      <c r="GA13" s="45" t="s">
        <v>46</v>
      </c>
      <c r="GB13" s="46" t="s">
        <v>47</v>
      </c>
      <c r="GC13" s="47" t="s">
        <v>48</v>
      </c>
      <c r="GD13" s="45" t="s">
        <v>317</v>
      </c>
      <c r="GE13" s="46" t="s">
        <v>318</v>
      </c>
      <c r="GF13" s="47" t="s">
        <v>277</v>
      </c>
      <c r="GG13" s="45" t="s">
        <v>320</v>
      </c>
      <c r="GH13" s="46" t="s">
        <v>47</v>
      </c>
      <c r="GI13" s="47" t="s">
        <v>48</v>
      </c>
      <c r="GJ13" s="45" t="s">
        <v>322</v>
      </c>
      <c r="GK13" s="46" t="s">
        <v>323</v>
      </c>
      <c r="GL13" s="47" t="s">
        <v>324</v>
      </c>
      <c r="GM13" s="45" t="s">
        <v>308</v>
      </c>
      <c r="GN13" s="46" t="s">
        <v>326</v>
      </c>
      <c r="GO13" s="47" t="s">
        <v>310</v>
      </c>
      <c r="GP13" s="45" t="s">
        <v>328</v>
      </c>
      <c r="GQ13" s="46" t="s">
        <v>329</v>
      </c>
      <c r="GR13" s="47" t="s">
        <v>330</v>
      </c>
      <c r="GS13" s="45" t="s">
        <v>17</v>
      </c>
      <c r="GT13" s="46" t="s">
        <v>18</v>
      </c>
      <c r="GU13" s="47" t="s">
        <v>332</v>
      </c>
      <c r="GV13" s="45" t="s">
        <v>334</v>
      </c>
      <c r="GW13" s="46" t="s">
        <v>335</v>
      </c>
      <c r="GX13" s="47" t="s">
        <v>336</v>
      </c>
      <c r="GY13" s="45" t="s">
        <v>338</v>
      </c>
      <c r="GZ13" s="46" t="s">
        <v>339</v>
      </c>
      <c r="HA13" s="47" t="s">
        <v>340</v>
      </c>
      <c r="HB13" s="45" t="s">
        <v>342</v>
      </c>
      <c r="HC13" s="46" t="s">
        <v>343</v>
      </c>
      <c r="HD13" s="47" t="s">
        <v>344</v>
      </c>
      <c r="HE13" s="45" t="s">
        <v>346</v>
      </c>
      <c r="HF13" s="46" t="s">
        <v>347</v>
      </c>
      <c r="HG13" s="47" t="s">
        <v>348</v>
      </c>
      <c r="HH13" s="45" t="s">
        <v>350</v>
      </c>
      <c r="HI13" s="46" t="s">
        <v>351</v>
      </c>
      <c r="HJ13" s="47" t="s">
        <v>352</v>
      </c>
      <c r="HK13" s="45" t="s">
        <v>354</v>
      </c>
      <c r="HL13" s="46" t="s">
        <v>47</v>
      </c>
      <c r="HM13" s="47" t="s">
        <v>355</v>
      </c>
      <c r="HN13" s="45" t="s">
        <v>357</v>
      </c>
      <c r="HO13" s="46" t="s">
        <v>149</v>
      </c>
      <c r="HP13" s="47" t="s">
        <v>358</v>
      </c>
      <c r="HQ13" s="45" t="s">
        <v>360</v>
      </c>
      <c r="HR13" s="46" t="s">
        <v>361</v>
      </c>
      <c r="HS13" s="47" t="s">
        <v>362</v>
      </c>
    </row>
    <row r="14" spans="1:227" ht="15.5" x14ac:dyDescent="0.35">
      <c r="A14" s="2">
        <v>1</v>
      </c>
      <c r="B14" s="213" t="s">
        <v>3253</v>
      </c>
      <c r="C14" s="9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20"/>
      <c r="AS14" s="20"/>
      <c r="AT14" s="20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/>
      <c r="BR14" s="4">
        <v>1</v>
      </c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20">
        <v>1</v>
      </c>
      <c r="DK14" s="20"/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2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2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/>
      <c r="GZ14" s="4">
        <v>1</v>
      </c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</row>
    <row r="15" spans="1:227" ht="15.5" x14ac:dyDescent="0.35">
      <c r="A15" s="2">
        <v>2</v>
      </c>
      <c r="B15" s="213" t="s">
        <v>3254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4"/>
      <c r="AS15" s="4">
        <v>1</v>
      </c>
      <c r="AT15" s="4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2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2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</row>
    <row r="16" spans="1:227" ht="15.5" x14ac:dyDescent="0.35">
      <c r="A16" s="2">
        <v>3</v>
      </c>
      <c r="B16" s="213" t="s">
        <v>3255</v>
      </c>
      <c r="C16" s="9">
        <v>1</v>
      </c>
      <c r="D16" s="9"/>
      <c r="E16" s="9"/>
      <c r="F16" s="1"/>
      <c r="G16" s="76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4"/>
      <c r="AS16" s="4"/>
      <c r="AT16" s="4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4"/>
      <c r="BF16" s="4"/>
      <c r="BG16" s="4">
        <v>1</v>
      </c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2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2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</row>
    <row r="17" spans="1:227" ht="15.5" x14ac:dyDescent="0.35">
      <c r="A17" s="2">
        <v>4</v>
      </c>
      <c r="B17" s="213" t="s">
        <v>3256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/>
      <c r="Q17" s="1">
        <v>1</v>
      </c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4"/>
      <c r="AS17" s="4"/>
      <c r="AT17" s="4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2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2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</row>
    <row r="18" spans="1:227" ht="15.5" x14ac:dyDescent="0.35">
      <c r="A18" s="2">
        <v>5</v>
      </c>
      <c r="B18" s="213" t="s">
        <v>3257</v>
      </c>
      <c r="C18" s="9"/>
      <c r="D18" s="9">
        <v>1</v>
      </c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4"/>
      <c r="AS18" s="4">
        <v>1</v>
      </c>
      <c r="AT18" s="4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W18" s="4"/>
      <c r="DX18" s="4"/>
      <c r="DY18" s="4">
        <v>1</v>
      </c>
      <c r="DZ18" s="4"/>
      <c r="EA18" s="4"/>
      <c r="EB18" s="4">
        <v>1</v>
      </c>
      <c r="EC18" s="4"/>
      <c r="ED18" s="2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2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</row>
    <row r="19" spans="1:227" ht="15.5" x14ac:dyDescent="0.35">
      <c r="A19" s="2">
        <v>6</v>
      </c>
      <c r="B19" s="213" t="s">
        <v>3258</v>
      </c>
      <c r="C19" s="9">
        <v>1</v>
      </c>
      <c r="D19" s="9"/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4"/>
      <c r="AS19" s="4"/>
      <c r="AT19" s="4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>
        <v>1</v>
      </c>
      <c r="ED19" s="2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2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</row>
    <row r="20" spans="1:227" ht="15.5" x14ac:dyDescent="0.35">
      <c r="A20" s="2">
        <v>7</v>
      </c>
      <c r="B20" s="213" t="s">
        <v>3259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4"/>
      <c r="AS20" s="4"/>
      <c r="AT20" s="4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24"/>
      <c r="EE20" s="4">
        <v>1</v>
      </c>
      <c r="EF20" s="4"/>
      <c r="EG20" s="4"/>
      <c r="EH20" s="4">
        <v>1</v>
      </c>
      <c r="EI20" s="4"/>
      <c r="EJ20" s="4"/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2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</row>
    <row r="21" spans="1:227" x14ac:dyDescent="0.35">
      <c r="A21" s="211" t="s">
        <v>3203</v>
      </c>
      <c r="B21" s="212"/>
      <c r="C21" s="62">
        <f>SUM(C14:C20)</f>
        <v>6</v>
      </c>
      <c r="D21" s="3">
        <f>SUM(D14:D20)</f>
        <v>1</v>
      </c>
      <c r="E21" s="3">
        <f>SUM(E14:E20)</f>
        <v>0</v>
      </c>
      <c r="F21" s="3">
        <f>SUM(F14:F20)</f>
        <v>3</v>
      </c>
      <c r="G21" s="3">
        <f>SUM(G14:G20)</f>
        <v>4</v>
      </c>
      <c r="H21" s="3">
        <f>SUM(H14:H20)</f>
        <v>0</v>
      </c>
      <c r="I21" s="3">
        <f>SUM(I14:I20)</f>
        <v>7</v>
      </c>
      <c r="J21" s="3">
        <f>SUM(J14:J20)</f>
        <v>0</v>
      </c>
      <c r="K21" s="3">
        <f>SUM(K14:K20)</f>
        <v>0</v>
      </c>
      <c r="L21" s="3">
        <f>SUM(L14:L20)</f>
        <v>3</v>
      </c>
      <c r="M21" s="3">
        <v>9</v>
      </c>
      <c r="N21" s="3">
        <f>SUM(N14:N20)</f>
        <v>0</v>
      </c>
      <c r="O21" s="3">
        <f>SUM(O14:O20)</f>
        <v>2</v>
      </c>
      <c r="P21" s="3">
        <f>SUM(P14:P20)</f>
        <v>4</v>
      </c>
      <c r="Q21" s="3">
        <f>SUM(Q14:Q20)</f>
        <v>1</v>
      </c>
      <c r="R21" s="3">
        <f>SUM(R14:R20)</f>
        <v>7</v>
      </c>
      <c r="S21" s="3">
        <f>SUM(S14:S20)</f>
        <v>0</v>
      </c>
      <c r="T21" s="3">
        <f>SUM(T14:T20)</f>
        <v>0</v>
      </c>
      <c r="U21" s="3">
        <f>SUM(U14:U20)</f>
        <v>6</v>
      </c>
      <c r="V21" s="3">
        <f>SUM(V14:V20)</f>
        <v>1</v>
      </c>
      <c r="W21" s="3">
        <f>SUM(W14:W20)</f>
        <v>0</v>
      </c>
      <c r="X21" s="3">
        <f>SUM(X14:X20)</f>
        <v>7</v>
      </c>
      <c r="Y21" s="3">
        <f>SUM(Y14:Y20)</f>
        <v>0</v>
      </c>
      <c r="Z21" s="3">
        <f>SUM(Z14:Z20)</f>
        <v>0</v>
      </c>
      <c r="AA21" s="3">
        <f>SUM(AA14:AA20)</f>
        <v>7</v>
      </c>
      <c r="AB21" s="3">
        <f>SUM(AB14:AB20)</f>
        <v>0</v>
      </c>
      <c r="AC21" s="3">
        <f>SUM(AC14:AC20)</f>
        <v>0</v>
      </c>
      <c r="AD21" s="3">
        <f>SUM(AD14:AD20)</f>
        <v>7</v>
      </c>
      <c r="AE21" s="3">
        <f>SUM(AE14:AE20)</f>
        <v>0</v>
      </c>
      <c r="AF21" s="3">
        <f>SUM(AF14:AF20)</f>
        <v>0</v>
      </c>
      <c r="AG21" s="3">
        <f>SUM(AG14:AG20)</f>
        <v>7</v>
      </c>
      <c r="AH21" s="3">
        <f>SUM(AH14:AH20)</f>
        <v>0</v>
      </c>
      <c r="AI21" s="3">
        <f>SUM(AI14:AI20)</f>
        <v>0</v>
      </c>
      <c r="AJ21" s="3">
        <f>SUM(AJ14:AJ20)</f>
        <v>7</v>
      </c>
      <c r="AK21" s="3">
        <f>SUM(AK14:AK20)</f>
        <v>0</v>
      </c>
      <c r="AL21" s="3">
        <f>SUM(AL14:AL20)</f>
        <v>0</v>
      </c>
      <c r="AM21" s="3">
        <f>SUM(AM14:AM20)</f>
        <v>2</v>
      </c>
      <c r="AN21" s="3">
        <f>SUM(AN14:AN20)</f>
        <v>5</v>
      </c>
      <c r="AO21" s="3">
        <f>SUM(AO14:AO20)</f>
        <v>0</v>
      </c>
      <c r="AP21" s="3">
        <f>SUM(AP14:AP20)</f>
        <v>2</v>
      </c>
      <c r="AQ21" s="3">
        <f>SUM(AQ14:AQ20)</f>
        <v>5</v>
      </c>
      <c r="AR21" s="3">
        <f>SUM(AR14:AR20)</f>
        <v>0</v>
      </c>
      <c r="AS21" s="3">
        <f>SUM(AS14:AS20)</f>
        <v>2</v>
      </c>
      <c r="AT21" s="3">
        <f>SUM(AT14:AT20)</f>
        <v>5</v>
      </c>
      <c r="AU21" s="3">
        <f>SUM(AU14:AU20)</f>
        <v>0</v>
      </c>
      <c r="AV21" s="3">
        <f>SUM(AV14:AV20)</f>
        <v>2</v>
      </c>
      <c r="AW21" s="3">
        <f>SUM(AW14:AW20)</f>
        <v>5</v>
      </c>
      <c r="AX21" s="3">
        <f>SUM(AX14:AX20)</f>
        <v>0</v>
      </c>
      <c r="AY21" s="3">
        <f>SUM(AY14:AY20)</f>
        <v>7</v>
      </c>
      <c r="AZ21" s="3">
        <f>SUM(AZ14:AZ20)</f>
        <v>0</v>
      </c>
      <c r="BA21" s="3">
        <f>SUM(BA14:BA20)</f>
        <v>0</v>
      </c>
      <c r="BB21" s="3">
        <f>SUM(BB14:BB20)</f>
        <v>7</v>
      </c>
      <c r="BC21" s="3">
        <f>SUM(BC14:BC20)</f>
        <v>0</v>
      </c>
      <c r="BD21" s="3">
        <f>SUM(BD14:BD20)</f>
        <v>0</v>
      </c>
      <c r="BE21" s="3">
        <f>SUM(BE14:BE20)</f>
        <v>6</v>
      </c>
      <c r="BF21" s="3">
        <f>SUM(BF14:BF20)</f>
        <v>0</v>
      </c>
      <c r="BG21" s="3">
        <f>SUM(BG14:BG20)</f>
        <v>1</v>
      </c>
      <c r="BH21" s="3">
        <f>SUM(BH14:BH20)</f>
        <v>6</v>
      </c>
      <c r="BI21" s="3">
        <f>SUM(BI14:BI20)</f>
        <v>1</v>
      </c>
      <c r="BJ21" s="3">
        <f>SUM(BJ14:BJ20)</f>
        <v>0</v>
      </c>
      <c r="BK21" s="3">
        <f>SUM(BK14:BK20)</f>
        <v>7</v>
      </c>
      <c r="BL21" s="3">
        <f>SUM(BL14:BL20)</f>
        <v>0</v>
      </c>
      <c r="BM21" s="3">
        <f>SUM(BM14:BM20)</f>
        <v>0</v>
      </c>
      <c r="BN21" s="3">
        <f>SUM(BN14:BN20)</f>
        <v>7</v>
      </c>
      <c r="BO21" s="3">
        <f>SUM(BO14:BO20)</f>
        <v>0</v>
      </c>
      <c r="BP21" s="3">
        <f>SUM(BP14:BP20)</f>
        <v>0</v>
      </c>
      <c r="BQ21" s="3">
        <f>SUM(BQ14:BQ20)</f>
        <v>0</v>
      </c>
      <c r="BR21" s="3">
        <f>SUM(BR14:BR20)</f>
        <v>7</v>
      </c>
      <c r="BS21" s="3">
        <f>SUM(BS14:BS20)</f>
        <v>0</v>
      </c>
      <c r="BT21" s="3">
        <f>SUM(BT14:BT20)</f>
        <v>5</v>
      </c>
      <c r="BU21" s="3">
        <f>SUM(BU14:BU20)</f>
        <v>2</v>
      </c>
      <c r="BV21" s="3">
        <f>SUM(BV14:BV20)</f>
        <v>0</v>
      </c>
      <c r="BW21" s="3">
        <f>SUM(BW14:BW20)</f>
        <v>5</v>
      </c>
      <c r="BX21" s="3">
        <f>SUM(BX14:BX20)</f>
        <v>2</v>
      </c>
      <c r="BY21" s="3">
        <f>SUM(BY14:BY20)</f>
        <v>0</v>
      </c>
      <c r="BZ21" s="3">
        <f>SUM(BZ14:BZ20)</f>
        <v>5</v>
      </c>
      <c r="CA21" s="3">
        <f>SUM(CA14:CA20)</f>
        <v>2</v>
      </c>
      <c r="CB21" s="3">
        <f>SUM(CB14:CB20)</f>
        <v>0</v>
      </c>
      <c r="CC21" s="3">
        <f>SUM(CC14:CC20)</f>
        <v>0</v>
      </c>
      <c r="CD21" s="3">
        <f>SUM(CD14:CD20)</f>
        <v>6</v>
      </c>
      <c r="CE21" s="3">
        <f>SUM(CE14:CE20)</f>
        <v>1</v>
      </c>
      <c r="CF21" s="3">
        <f>SUM(CF14:CF20)</f>
        <v>4</v>
      </c>
      <c r="CG21" s="3">
        <f>SUM(CG14:CG20)</f>
        <v>2</v>
      </c>
      <c r="CH21" s="3">
        <f>SUM(CH14:CH20)</f>
        <v>1</v>
      </c>
      <c r="CI21" s="3">
        <f>SUM(CI14:CI20)</f>
        <v>3</v>
      </c>
      <c r="CJ21" s="3">
        <f>SUM(CJ14:CJ20)</f>
        <v>4</v>
      </c>
      <c r="CK21" s="3">
        <f>SUM(CK14:CK20)</f>
        <v>0</v>
      </c>
      <c r="CL21" s="3">
        <f>SUM(CL14:CL20)</f>
        <v>2</v>
      </c>
      <c r="CM21" s="3">
        <f>SUM(CM14:CM20)</f>
        <v>5</v>
      </c>
      <c r="CN21" s="3">
        <f>SUM(CN14:CN20)</f>
        <v>0</v>
      </c>
      <c r="CO21" s="3">
        <f>SUM(CO14:CO20)</f>
        <v>5</v>
      </c>
      <c r="CP21" s="3">
        <f>SUM(CP14:CP20)</f>
        <v>1</v>
      </c>
      <c r="CQ21" s="3">
        <f>SUM(CQ14:CQ20)</f>
        <v>1</v>
      </c>
      <c r="CR21" s="3">
        <f>SUM(CR14:CR20)</f>
        <v>6</v>
      </c>
      <c r="CS21" s="3">
        <f>SUM(CS14:CS20)</f>
        <v>0</v>
      </c>
      <c r="CT21" s="3">
        <f>SUM(CT14:CT20)</f>
        <v>1</v>
      </c>
      <c r="CU21" s="3">
        <f>SUM(CU14:CU20)</f>
        <v>5</v>
      </c>
      <c r="CV21" s="3">
        <f>SUM(CV14:CV20)</f>
        <v>2</v>
      </c>
      <c r="CW21" s="3">
        <f>SUM(CW14:CW20)</f>
        <v>0</v>
      </c>
      <c r="CX21" s="3">
        <f>SUM(CX14:CX20)</f>
        <v>7</v>
      </c>
      <c r="CY21" s="3">
        <f>SUM(CY14:CY20)</f>
        <v>0</v>
      </c>
      <c r="CZ21" s="3">
        <f>SUM(CZ14:CZ20)</f>
        <v>0</v>
      </c>
      <c r="DA21" s="3">
        <f>SUM(DA14:DA20)</f>
        <v>7</v>
      </c>
      <c r="DB21" s="3">
        <f>SUM(DB14:DB20)</f>
        <v>0</v>
      </c>
      <c r="DC21" s="3">
        <f>SUM(DC14:DC20)</f>
        <v>0</v>
      </c>
      <c r="DD21" s="3">
        <f>SUM(DD14:DD20)</f>
        <v>4</v>
      </c>
      <c r="DE21" s="3">
        <f>SUM(DE14:DE20)</f>
        <v>3</v>
      </c>
      <c r="DF21" s="3">
        <f>SUM(DF14:DF20)</f>
        <v>0</v>
      </c>
      <c r="DG21" s="3">
        <f>SUM(DG14:DG20)</f>
        <v>4</v>
      </c>
      <c r="DH21" s="3">
        <f>SUM(DH14:DH20)</f>
        <v>3</v>
      </c>
      <c r="DI21" s="3">
        <f>SUM(DI14:DI20)</f>
        <v>0</v>
      </c>
      <c r="DJ21" s="3">
        <f>SUM(DJ14:DJ20)</f>
        <v>3</v>
      </c>
      <c r="DK21" s="3">
        <f>SUM(DK14:DK20)</f>
        <v>4</v>
      </c>
      <c r="DL21" s="3">
        <f>SUM(DL14:DL20)</f>
        <v>0</v>
      </c>
      <c r="DM21" s="3">
        <f>SUM(DM14:DM20)</f>
        <v>4</v>
      </c>
      <c r="DN21" s="3">
        <f>SUM(DN14:DN20)</f>
        <v>3</v>
      </c>
      <c r="DO21" s="3">
        <f>SUM(DO14:DO20)</f>
        <v>0</v>
      </c>
      <c r="DP21" s="3">
        <f>SUM(DP14:DP20)</f>
        <v>4</v>
      </c>
      <c r="DQ21" s="3">
        <f>SUM(DQ14:DQ20)</f>
        <v>3</v>
      </c>
      <c r="DR21" s="3">
        <f>SUM(DR14:DR20)</f>
        <v>0</v>
      </c>
      <c r="DS21" s="3">
        <f>SUM(DS14:DS20)</f>
        <v>4</v>
      </c>
      <c r="DT21" s="3">
        <f>SUM(DT14:DT20)</f>
        <v>3</v>
      </c>
      <c r="DU21" s="3">
        <f>SUM(DU14:DU20)</f>
        <v>0</v>
      </c>
      <c r="DV21" s="3">
        <f>SUM(DV14:DV20)</f>
        <v>3</v>
      </c>
      <c r="DW21" s="3">
        <f>SUM(DW14:DW20)</f>
        <v>2</v>
      </c>
      <c r="DX21" s="3">
        <f>SUM(DX14:DX20)</f>
        <v>1</v>
      </c>
      <c r="DY21" s="3">
        <f>SUM(DY14:DY20)</f>
        <v>6</v>
      </c>
      <c r="DZ21" s="3">
        <f>SUM(DZ14:DZ20)</f>
        <v>1</v>
      </c>
      <c r="EA21" s="3">
        <f>SUM(EA14:EA20)</f>
        <v>0</v>
      </c>
      <c r="EB21" s="3">
        <f>SUM(EB14:EB20)</f>
        <v>5</v>
      </c>
      <c r="EC21" s="3">
        <f>SUM(EC14:EC20)</f>
        <v>2</v>
      </c>
      <c r="ED21" s="3">
        <f>SUM(ED14:ED20)</f>
        <v>0</v>
      </c>
      <c r="EE21" s="3">
        <f>SUM(EE14:EE20)</f>
        <v>6</v>
      </c>
      <c r="EF21" s="3">
        <f>SUM(EF14:EF20)</f>
        <v>1</v>
      </c>
      <c r="EG21" s="3">
        <f>SUM(EG14:EG20)</f>
        <v>0</v>
      </c>
      <c r="EH21" s="3">
        <f>SUM(EH14:EH20)</f>
        <v>5</v>
      </c>
      <c r="EI21" s="3">
        <f>SUM(EI14:EI20)</f>
        <v>2</v>
      </c>
      <c r="EJ21" s="3">
        <f>SUM(EJ14:EJ20)</f>
        <v>0</v>
      </c>
      <c r="EK21" s="3">
        <f>SUM(EK14:EK20)</f>
        <v>4</v>
      </c>
      <c r="EL21" s="3">
        <f>SUM(EL14:EL20)</f>
        <v>2</v>
      </c>
      <c r="EM21" s="3">
        <f>SUM(EM14:EM20)</f>
        <v>1</v>
      </c>
      <c r="EN21" s="3">
        <f>SUM(EN14:EN20)</f>
        <v>4</v>
      </c>
      <c r="EO21" s="3">
        <f>SUM(EO14:EO20)</f>
        <v>3</v>
      </c>
      <c r="EP21" s="3">
        <f>SUM(EP14:EP20)</f>
        <v>0</v>
      </c>
      <c r="EQ21" s="3">
        <f>SUM(EQ14:EQ20)</f>
        <v>0</v>
      </c>
      <c r="ER21" s="3">
        <f>SUM(ER14:ER20)</f>
        <v>7</v>
      </c>
      <c r="ES21" s="3">
        <f>SUM(ES14:ES20)</f>
        <v>0</v>
      </c>
      <c r="ET21" s="3">
        <f>SUM(ET14:ET20)</f>
        <v>4</v>
      </c>
      <c r="EU21" s="3">
        <f>SUM(EU14:EU20)</f>
        <v>3</v>
      </c>
      <c r="EV21" s="3">
        <f>SUM(EV14:EV20)</f>
        <v>0</v>
      </c>
      <c r="EW21" s="3">
        <f>SUM(EW14:EW20)</f>
        <v>7</v>
      </c>
      <c r="EX21" s="3">
        <f>SUM(EX14:EX20)</f>
        <v>0</v>
      </c>
      <c r="EY21" s="3">
        <f>SUM(EY14:EY20)</f>
        <v>0</v>
      </c>
      <c r="EZ21" s="3">
        <f>SUM(EZ14:EZ20)</f>
        <v>7</v>
      </c>
      <c r="FA21" s="3">
        <f>SUM(FA14:FA20)</f>
        <v>0</v>
      </c>
      <c r="FB21" s="3">
        <f>SUM(FB14:FB20)</f>
        <v>0</v>
      </c>
      <c r="FC21" s="3">
        <f>SUM(FC14:FC20)</f>
        <v>7</v>
      </c>
      <c r="FD21" s="3">
        <f>SUM(FD14:FD20)</f>
        <v>0</v>
      </c>
      <c r="FE21" s="3">
        <f>SUM(FE14:FE20)</f>
        <v>0</v>
      </c>
      <c r="FF21" s="3">
        <f>SUM(FF14:FF20)</f>
        <v>7</v>
      </c>
      <c r="FG21" s="3">
        <f>SUM(FG14:FG20)</f>
        <v>0</v>
      </c>
      <c r="FH21" s="3">
        <f>SUM(FH14:FH20)</f>
        <v>0</v>
      </c>
      <c r="FI21" s="3">
        <f>SUM(FI14:FI20)</f>
        <v>7</v>
      </c>
      <c r="FJ21" s="3">
        <f>SUM(FJ14:FJ20)</f>
        <v>0</v>
      </c>
      <c r="FK21" s="3">
        <f>SUM(FK14:FK20)</f>
        <v>0</v>
      </c>
      <c r="FL21" s="3">
        <f>SUM(FL14:FL20)</f>
        <v>7</v>
      </c>
      <c r="FM21" s="3">
        <f>SUM(FM14:FM20)</f>
        <v>0</v>
      </c>
      <c r="FN21" s="3">
        <f>SUM(FN14:FN20)</f>
        <v>0</v>
      </c>
      <c r="FO21" s="3">
        <f>SUM(FO14:FO20)</f>
        <v>7</v>
      </c>
      <c r="FP21" s="3">
        <f>SUM(FP14:FP20)</f>
        <v>0</v>
      </c>
      <c r="FQ21" s="3">
        <f>SUM(FQ14:FQ20)</f>
        <v>0</v>
      </c>
      <c r="FR21" s="3">
        <f>SUM(FR14:FR20)</f>
        <v>7</v>
      </c>
      <c r="FS21" s="3">
        <f>SUM(FS14:FS20)</f>
        <v>0</v>
      </c>
      <c r="FT21" s="3">
        <f>SUM(FT14:FT20)</f>
        <v>0</v>
      </c>
      <c r="FU21" s="3">
        <f>SUM(FU14:FU20)</f>
        <v>7</v>
      </c>
      <c r="FV21" s="3">
        <f>SUM(FV14:FV20)</f>
        <v>0</v>
      </c>
      <c r="FW21" s="3">
        <f>SUM(FW14:FW20)</f>
        <v>0</v>
      </c>
      <c r="FX21" s="3">
        <f>SUM(FX14:FX20)</f>
        <v>7</v>
      </c>
      <c r="FY21" s="3">
        <f>SUM(FY14:FY20)</f>
        <v>0</v>
      </c>
      <c r="FZ21" s="3">
        <f>SUM(FZ14:FZ20)</f>
        <v>0</v>
      </c>
      <c r="GA21" s="3">
        <f>SUM(GA14:GA20)</f>
        <v>7</v>
      </c>
      <c r="GB21" s="3">
        <f>SUM(GB14:GB20)</f>
        <v>0</v>
      </c>
      <c r="GC21" s="3">
        <f>SUM(GC14:GC20)</f>
        <v>0</v>
      </c>
      <c r="GD21" s="3">
        <f>SUM(GD14:GD20)</f>
        <v>7</v>
      </c>
      <c r="GE21" s="3">
        <f>SUM(GE14:GE20)</f>
        <v>0</v>
      </c>
      <c r="GF21" s="3">
        <f>SUM(GF14:GF20)</f>
        <v>0</v>
      </c>
      <c r="GG21" s="3">
        <f>SUM(GG14:GG20)</f>
        <v>7</v>
      </c>
      <c r="GH21" s="3">
        <f>SUM(GH14:GH20)</f>
        <v>0</v>
      </c>
      <c r="GI21" s="3">
        <f>SUM(GI14:GI20)</f>
        <v>0</v>
      </c>
      <c r="GJ21" s="3">
        <f>SUM(GJ14:GJ20)</f>
        <v>4</v>
      </c>
      <c r="GK21" s="3">
        <f>SUM(GK14:GK20)</f>
        <v>3</v>
      </c>
      <c r="GL21" s="3">
        <f>SUM(GL14:GL20)</f>
        <v>0</v>
      </c>
      <c r="GM21" s="3">
        <f>SUM(GM14:GM20)</f>
        <v>4</v>
      </c>
      <c r="GN21" s="3">
        <f>SUM(GN14:GN20)</f>
        <v>3</v>
      </c>
      <c r="GO21" s="3">
        <f>SUM(GO14:GO20)</f>
        <v>0</v>
      </c>
      <c r="GP21" s="3">
        <f>SUM(GP14:GP20)</f>
        <v>6</v>
      </c>
      <c r="GQ21" s="3">
        <f>SUM(GQ14:GQ20)</f>
        <v>1</v>
      </c>
      <c r="GR21" s="3">
        <f>SUM(GR14:GR20)</f>
        <v>0</v>
      </c>
      <c r="GS21" s="3">
        <f>SUM(GS14:GS20)</f>
        <v>0</v>
      </c>
      <c r="GT21" s="3">
        <f>SUM(GT14:GT20)</f>
        <v>7</v>
      </c>
      <c r="GU21" s="3">
        <f>SUM(GU14:GU20)</f>
        <v>0</v>
      </c>
      <c r="GV21" s="3">
        <f>SUM(GV14:GV20)</f>
        <v>3</v>
      </c>
      <c r="GW21" s="3">
        <f>SUM(GW14:GW20)</f>
        <v>4</v>
      </c>
      <c r="GX21" s="3">
        <f>SUM(GX14:GX20)</f>
        <v>0</v>
      </c>
      <c r="GY21" s="3">
        <f>SUM(GY14:GY20)</f>
        <v>3</v>
      </c>
      <c r="GZ21" s="3">
        <f>SUM(GZ14:GZ20)</f>
        <v>4</v>
      </c>
      <c r="HA21" s="3">
        <f>SUM(HA14:HA20)</f>
        <v>0</v>
      </c>
      <c r="HB21" s="3">
        <f>SUM(HB14:HB20)</f>
        <v>4</v>
      </c>
      <c r="HC21" s="3">
        <f>SUM(HC14:HC20)</f>
        <v>3</v>
      </c>
      <c r="HD21" s="3">
        <f>SUM(HD14:HD20)</f>
        <v>0</v>
      </c>
      <c r="HE21" s="3">
        <f>SUM(HE14:HE20)</f>
        <v>0</v>
      </c>
      <c r="HF21" s="3">
        <f>SUM(HF14:HF20)</f>
        <v>7</v>
      </c>
      <c r="HG21" s="3">
        <f>SUM(HG14:HG20)</f>
        <v>0</v>
      </c>
      <c r="HH21" s="3">
        <f>SUM(HH14:HH20)</f>
        <v>7</v>
      </c>
      <c r="HI21" s="3">
        <f>SUM(HI14:HI20)</f>
        <v>0</v>
      </c>
      <c r="HJ21" s="3">
        <f>SUM(HJ14:HJ20)</f>
        <v>0</v>
      </c>
      <c r="HK21" s="3">
        <f>SUM(HK14:HK20)</f>
        <v>7</v>
      </c>
      <c r="HL21" s="3">
        <f>SUM(HL14:HL20)</f>
        <v>0</v>
      </c>
      <c r="HM21" s="3">
        <f>SUM(HM14:HM20)</f>
        <v>0</v>
      </c>
      <c r="HN21" s="3">
        <f>SUM(HN14:HN20)</f>
        <v>7</v>
      </c>
      <c r="HO21" s="3">
        <f>SUM(HO14:HO20)</f>
        <v>0</v>
      </c>
      <c r="HP21" s="3">
        <f>SUM(HP14:HP20)</f>
        <v>0</v>
      </c>
      <c r="HQ21" s="3">
        <f>SUM(HQ14:HQ20)</f>
        <v>7</v>
      </c>
      <c r="HR21" s="3">
        <f>SUM(HR14:HR20)</f>
        <v>0</v>
      </c>
      <c r="HS21" s="3">
        <f>SUM(HS14:HS20)</f>
        <v>0</v>
      </c>
    </row>
    <row r="22" spans="1:227" ht="39" customHeight="1" x14ac:dyDescent="0.35">
      <c r="A22" s="88" t="s">
        <v>3233</v>
      </c>
      <c r="B22" s="89"/>
      <c r="C22" s="11">
        <f>C21/7%</f>
        <v>85.714285714285708</v>
      </c>
      <c r="D22" s="11">
        <f t="shared" ref="D22:BO22" si="0">D21/7%</f>
        <v>14.285714285714285</v>
      </c>
      <c r="E22" s="11">
        <f t="shared" si="0"/>
        <v>0</v>
      </c>
      <c r="F22" s="11">
        <f t="shared" si="0"/>
        <v>42.857142857142854</v>
      </c>
      <c r="G22" s="11">
        <f t="shared" si="0"/>
        <v>57.142857142857139</v>
      </c>
      <c r="H22" s="11">
        <f t="shared" si="0"/>
        <v>0</v>
      </c>
      <c r="I22" s="11">
        <f t="shared" si="0"/>
        <v>99.999999999999986</v>
      </c>
      <c r="J22" s="11">
        <f t="shared" si="0"/>
        <v>0</v>
      </c>
      <c r="K22" s="11">
        <f t="shared" si="0"/>
        <v>0</v>
      </c>
      <c r="L22" s="11">
        <f t="shared" si="0"/>
        <v>42.857142857142854</v>
      </c>
      <c r="M22" s="11">
        <f t="shared" si="0"/>
        <v>128.57142857142856</v>
      </c>
      <c r="N22" s="11">
        <f t="shared" si="0"/>
        <v>0</v>
      </c>
      <c r="O22" s="11">
        <f t="shared" si="0"/>
        <v>28.571428571428569</v>
      </c>
      <c r="P22" s="11">
        <f t="shared" si="0"/>
        <v>57.142857142857139</v>
      </c>
      <c r="Q22" s="11">
        <f t="shared" si="0"/>
        <v>14.285714285714285</v>
      </c>
      <c r="R22" s="11">
        <f t="shared" si="0"/>
        <v>99.999999999999986</v>
      </c>
      <c r="S22" s="11">
        <f t="shared" si="0"/>
        <v>0</v>
      </c>
      <c r="T22" s="11">
        <f t="shared" si="0"/>
        <v>0</v>
      </c>
      <c r="U22" s="11">
        <f t="shared" si="0"/>
        <v>85.714285714285708</v>
      </c>
      <c r="V22" s="11">
        <f t="shared" si="0"/>
        <v>14.285714285714285</v>
      </c>
      <c r="W22" s="11">
        <f t="shared" si="0"/>
        <v>0</v>
      </c>
      <c r="X22" s="11">
        <f t="shared" si="0"/>
        <v>99.999999999999986</v>
      </c>
      <c r="Y22" s="11">
        <f t="shared" si="0"/>
        <v>0</v>
      </c>
      <c r="Z22" s="11">
        <f t="shared" si="0"/>
        <v>0</v>
      </c>
      <c r="AA22" s="11">
        <f t="shared" si="0"/>
        <v>99.999999999999986</v>
      </c>
      <c r="AB22" s="11">
        <f t="shared" si="0"/>
        <v>0</v>
      </c>
      <c r="AC22" s="11">
        <f t="shared" si="0"/>
        <v>0</v>
      </c>
      <c r="AD22" s="11">
        <f t="shared" si="0"/>
        <v>99.999999999999986</v>
      </c>
      <c r="AE22" s="11">
        <f t="shared" si="0"/>
        <v>0</v>
      </c>
      <c r="AF22" s="11">
        <f t="shared" si="0"/>
        <v>0</v>
      </c>
      <c r="AG22" s="11">
        <f t="shared" si="0"/>
        <v>99.999999999999986</v>
      </c>
      <c r="AH22" s="11">
        <f t="shared" si="0"/>
        <v>0</v>
      </c>
      <c r="AI22" s="11">
        <f t="shared" si="0"/>
        <v>0</v>
      </c>
      <c r="AJ22" s="11">
        <f t="shared" si="0"/>
        <v>99.999999999999986</v>
      </c>
      <c r="AK22" s="11">
        <f t="shared" si="0"/>
        <v>0</v>
      </c>
      <c r="AL22" s="11">
        <f t="shared" si="0"/>
        <v>0</v>
      </c>
      <c r="AM22" s="11">
        <f t="shared" si="0"/>
        <v>28.571428571428569</v>
      </c>
      <c r="AN22" s="11">
        <f t="shared" si="0"/>
        <v>71.428571428571416</v>
      </c>
      <c r="AO22" s="11">
        <f t="shared" si="0"/>
        <v>0</v>
      </c>
      <c r="AP22" s="11">
        <f t="shared" si="0"/>
        <v>28.571428571428569</v>
      </c>
      <c r="AQ22" s="11">
        <f t="shared" si="0"/>
        <v>71.428571428571416</v>
      </c>
      <c r="AR22" s="11">
        <f t="shared" si="0"/>
        <v>0</v>
      </c>
      <c r="AS22" s="11">
        <f t="shared" si="0"/>
        <v>28.571428571428569</v>
      </c>
      <c r="AT22" s="11">
        <f t="shared" si="0"/>
        <v>71.428571428571416</v>
      </c>
      <c r="AU22" s="11">
        <f t="shared" si="0"/>
        <v>0</v>
      </c>
      <c r="AV22" s="11">
        <f t="shared" si="0"/>
        <v>28.571428571428569</v>
      </c>
      <c r="AW22" s="11">
        <f t="shared" si="0"/>
        <v>71.428571428571416</v>
      </c>
      <c r="AX22" s="11">
        <f t="shared" si="0"/>
        <v>0</v>
      </c>
      <c r="AY22" s="11">
        <f t="shared" si="0"/>
        <v>99.999999999999986</v>
      </c>
      <c r="AZ22" s="11">
        <f t="shared" si="0"/>
        <v>0</v>
      </c>
      <c r="BA22" s="11">
        <f t="shared" si="0"/>
        <v>0</v>
      </c>
      <c r="BB22" s="11">
        <f t="shared" si="0"/>
        <v>99.999999999999986</v>
      </c>
      <c r="BC22" s="11">
        <f t="shared" si="0"/>
        <v>0</v>
      </c>
      <c r="BD22" s="11">
        <f t="shared" si="0"/>
        <v>0</v>
      </c>
      <c r="BE22" s="11">
        <f t="shared" si="0"/>
        <v>85.714285714285708</v>
      </c>
      <c r="BF22" s="11">
        <f t="shared" si="0"/>
        <v>0</v>
      </c>
      <c r="BG22" s="11">
        <f t="shared" si="0"/>
        <v>14.285714285714285</v>
      </c>
      <c r="BH22" s="11">
        <f t="shared" si="0"/>
        <v>85.714285714285708</v>
      </c>
      <c r="BI22" s="11">
        <f t="shared" si="0"/>
        <v>14.285714285714285</v>
      </c>
      <c r="BJ22" s="11">
        <f t="shared" si="0"/>
        <v>0</v>
      </c>
      <c r="BK22" s="11">
        <f t="shared" si="0"/>
        <v>99.999999999999986</v>
      </c>
      <c r="BL22" s="11">
        <f t="shared" si="0"/>
        <v>0</v>
      </c>
      <c r="BM22" s="11">
        <f t="shared" si="0"/>
        <v>0</v>
      </c>
      <c r="BN22" s="11">
        <f t="shared" si="0"/>
        <v>99.999999999999986</v>
      </c>
      <c r="BO22" s="11">
        <f t="shared" si="0"/>
        <v>0</v>
      </c>
      <c r="BP22" s="11">
        <f t="shared" ref="BP22:EA22" si="1">BP21/7%</f>
        <v>0</v>
      </c>
      <c r="BQ22" s="11">
        <f t="shared" si="1"/>
        <v>0</v>
      </c>
      <c r="BR22" s="11">
        <f t="shared" si="1"/>
        <v>99.999999999999986</v>
      </c>
      <c r="BS22" s="11">
        <f t="shared" si="1"/>
        <v>0</v>
      </c>
      <c r="BT22" s="11">
        <f t="shared" si="1"/>
        <v>71.428571428571416</v>
      </c>
      <c r="BU22" s="11">
        <f t="shared" si="1"/>
        <v>28.571428571428569</v>
      </c>
      <c r="BV22" s="11">
        <f t="shared" si="1"/>
        <v>0</v>
      </c>
      <c r="BW22" s="11">
        <f t="shared" si="1"/>
        <v>71.428571428571416</v>
      </c>
      <c r="BX22" s="11">
        <f t="shared" si="1"/>
        <v>28.571428571428569</v>
      </c>
      <c r="BY22" s="11">
        <f t="shared" si="1"/>
        <v>0</v>
      </c>
      <c r="BZ22" s="11">
        <f t="shared" si="1"/>
        <v>71.428571428571416</v>
      </c>
      <c r="CA22" s="11">
        <f t="shared" si="1"/>
        <v>28.571428571428569</v>
      </c>
      <c r="CB22" s="11">
        <f t="shared" si="1"/>
        <v>0</v>
      </c>
      <c r="CC22" s="11">
        <f t="shared" si="1"/>
        <v>0</v>
      </c>
      <c r="CD22" s="11">
        <f t="shared" si="1"/>
        <v>85.714285714285708</v>
      </c>
      <c r="CE22" s="11">
        <f t="shared" si="1"/>
        <v>14.285714285714285</v>
      </c>
      <c r="CF22" s="11">
        <f t="shared" si="1"/>
        <v>57.142857142857139</v>
      </c>
      <c r="CG22" s="11">
        <f t="shared" si="1"/>
        <v>28.571428571428569</v>
      </c>
      <c r="CH22" s="11">
        <f t="shared" si="1"/>
        <v>14.285714285714285</v>
      </c>
      <c r="CI22" s="11">
        <f t="shared" si="1"/>
        <v>42.857142857142854</v>
      </c>
      <c r="CJ22" s="11">
        <f t="shared" si="1"/>
        <v>57.142857142857139</v>
      </c>
      <c r="CK22" s="11">
        <f t="shared" si="1"/>
        <v>0</v>
      </c>
      <c r="CL22" s="11">
        <f t="shared" si="1"/>
        <v>28.571428571428569</v>
      </c>
      <c r="CM22" s="11">
        <f t="shared" si="1"/>
        <v>71.428571428571416</v>
      </c>
      <c r="CN22" s="11">
        <f t="shared" si="1"/>
        <v>0</v>
      </c>
      <c r="CO22" s="11">
        <f t="shared" si="1"/>
        <v>71.428571428571416</v>
      </c>
      <c r="CP22" s="11">
        <f t="shared" si="1"/>
        <v>14.285714285714285</v>
      </c>
      <c r="CQ22" s="11">
        <f t="shared" si="1"/>
        <v>14.285714285714285</v>
      </c>
      <c r="CR22" s="11">
        <f t="shared" si="1"/>
        <v>85.714285714285708</v>
      </c>
      <c r="CS22" s="11">
        <f t="shared" si="1"/>
        <v>0</v>
      </c>
      <c r="CT22" s="11">
        <f t="shared" si="1"/>
        <v>14.285714285714285</v>
      </c>
      <c r="CU22" s="11">
        <f t="shared" si="1"/>
        <v>71.428571428571416</v>
      </c>
      <c r="CV22" s="11">
        <f t="shared" si="1"/>
        <v>28.571428571428569</v>
      </c>
      <c r="CW22" s="11">
        <f t="shared" si="1"/>
        <v>0</v>
      </c>
      <c r="CX22" s="11">
        <f t="shared" si="1"/>
        <v>99.999999999999986</v>
      </c>
      <c r="CY22" s="11">
        <f t="shared" si="1"/>
        <v>0</v>
      </c>
      <c r="CZ22" s="11">
        <f t="shared" si="1"/>
        <v>0</v>
      </c>
      <c r="DA22" s="11">
        <f t="shared" si="1"/>
        <v>99.999999999999986</v>
      </c>
      <c r="DB22" s="11">
        <f t="shared" si="1"/>
        <v>0</v>
      </c>
      <c r="DC22" s="11">
        <f t="shared" si="1"/>
        <v>0</v>
      </c>
      <c r="DD22" s="11">
        <f t="shared" si="1"/>
        <v>57.142857142857139</v>
      </c>
      <c r="DE22" s="11">
        <f t="shared" si="1"/>
        <v>42.857142857142854</v>
      </c>
      <c r="DF22" s="11">
        <f t="shared" si="1"/>
        <v>0</v>
      </c>
      <c r="DG22" s="11">
        <f t="shared" si="1"/>
        <v>57.142857142857139</v>
      </c>
      <c r="DH22" s="11">
        <f t="shared" si="1"/>
        <v>42.857142857142854</v>
      </c>
      <c r="DI22" s="11">
        <f t="shared" si="1"/>
        <v>0</v>
      </c>
      <c r="DJ22" s="11">
        <f t="shared" si="1"/>
        <v>42.857142857142854</v>
      </c>
      <c r="DK22" s="11">
        <f t="shared" si="1"/>
        <v>57.142857142857139</v>
      </c>
      <c r="DL22" s="11">
        <f t="shared" si="1"/>
        <v>0</v>
      </c>
      <c r="DM22" s="11">
        <f t="shared" si="1"/>
        <v>57.142857142857139</v>
      </c>
      <c r="DN22" s="11">
        <f t="shared" si="1"/>
        <v>42.857142857142854</v>
      </c>
      <c r="DO22" s="11">
        <f t="shared" si="1"/>
        <v>0</v>
      </c>
      <c r="DP22" s="11">
        <f t="shared" si="1"/>
        <v>57.142857142857139</v>
      </c>
      <c r="DQ22" s="11">
        <f t="shared" si="1"/>
        <v>42.857142857142854</v>
      </c>
      <c r="DR22" s="11">
        <f t="shared" si="1"/>
        <v>0</v>
      </c>
      <c r="DS22" s="11">
        <f t="shared" si="1"/>
        <v>57.142857142857139</v>
      </c>
      <c r="DT22" s="11">
        <f t="shared" si="1"/>
        <v>42.857142857142854</v>
      </c>
      <c r="DU22" s="11">
        <f t="shared" si="1"/>
        <v>0</v>
      </c>
      <c r="DV22" s="11">
        <f t="shared" si="1"/>
        <v>42.857142857142854</v>
      </c>
      <c r="DW22" s="11">
        <f t="shared" si="1"/>
        <v>28.571428571428569</v>
      </c>
      <c r="DX22" s="11">
        <f t="shared" si="1"/>
        <v>14.285714285714285</v>
      </c>
      <c r="DY22" s="11">
        <f t="shared" si="1"/>
        <v>85.714285714285708</v>
      </c>
      <c r="DZ22" s="11">
        <f t="shared" si="1"/>
        <v>14.285714285714285</v>
      </c>
      <c r="EA22" s="11">
        <f t="shared" si="1"/>
        <v>0</v>
      </c>
      <c r="EB22" s="11">
        <f t="shared" ref="EB22:GM22" si="2">EB21/7%</f>
        <v>71.428571428571416</v>
      </c>
      <c r="EC22" s="11">
        <f t="shared" si="2"/>
        <v>28.571428571428569</v>
      </c>
      <c r="ED22" s="11">
        <f t="shared" si="2"/>
        <v>0</v>
      </c>
      <c r="EE22" s="11">
        <f t="shared" si="2"/>
        <v>85.714285714285708</v>
      </c>
      <c r="EF22" s="11">
        <f t="shared" si="2"/>
        <v>14.285714285714285</v>
      </c>
      <c r="EG22" s="11">
        <f t="shared" si="2"/>
        <v>0</v>
      </c>
      <c r="EH22" s="11">
        <f t="shared" si="2"/>
        <v>71.428571428571416</v>
      </c>
      <c r="EI22" s="11">
        <f t="shared" si="2"/>
        <v>28.571428571428569</v>
      </c>
      <c r="EJ22" s="11">
        <f t="shared" si="2"/>
        <v>0</v>
      </c>
      <c r="EK22" s="11">
        <f t="shared" si="2"/>
        <v>57.142857142857139</v>
      </c>
      <c r="EL22" s="11">
        <f t="shared" si="2"/>
        <v>28.571428571428569</v>
      </c>
      <c r="EM22" s="11">
        <f t="shared" si="2"/>
        <v>14.285714285714285</v>
      </c>
      <c r="EN22" s="11">
        <f t="shared" si="2"/>
        <v>57.142857142857139</v>
      </c>
      <c r="EO22" s="11">
        <f t="shared" si="2"/>
        <v>42.857142857142854</v>
      </c>
      <c r="EP22" s="11">
        <f t="shared" si="2"/>
        <v>0</v>
      </c>
      <c r="EQ22" s="11">
        <f t="shared" si="2"/>
        <v>0</v>
      </c>
      <c r="ER22" s="11">
        <f t="shared" si="2"/>
        <v>99.999999999999986</v>
      </c>
      <c r="ES22" s="11">
        <f t="shared" si="2"/>
        <v>0</v>
      </c>
      <c r="ET22" s="11">
        <f t="shared" si="2"/>
        <v>57.142857142857139</v>
      </c>
      <c r="EU22" s="11">
        <f t="shared" si="2"/>
        <v>42.857142857142854</v>
      </c>
      <c r="EV22" s="11">
        <f t="shared" si="2"/>
        <v>0</v>
      </c>
      <c r="EW22" s="11">
        <f t="shared" si="2"/>
        <v>99.999999999999986</v>
      </c>
      <c r="EX22" s="11">
        <f t="shared" si="2"/>
        <v>0</v>
      </c>
      <c r="EY22" s="11">
        <f t="shared" si="2"/>
        <v>0</v>
      </c>
      <c r="EZ22" s="11">
        <f t="shared" si="2"/>
        <v>99.999999999999986</v>
      </c>
      <c r="FA22" s="11">
        <f t="shared" si="2"/>
        <v>0</v>
      </c>
      <c r="FB22" s="11">
        <f t="shared" si="2"/>
        <v>0</v>
      </c>
      <c r="FC22" s="11">
        <f t="shared" si="2"/>
        <v>99.999999999999986</v>
      </c>
      <c r="FD22" s="11">
        <f t="shared" si="2"/>
        <v>0</v>
      </c>
      <c r="FE22" s="11">
        <f t="shared" si="2"/>
        <v>0</v>
      </c>
      <c r="FF22" s="11">
        <f t="shared" si="2"/>
        <v>99.999999999999986</v>
      </c>
      <c r="FG22" s="11">
        <f t="shared" si="2"/>
        <v>0</v>
      </c>
      <c r="FH22" s="11">
        <f t="shared" si="2"/>
        <v>0</v>
      </c>
      <c r="FI22" s="11">
        <f t="shared" si="2"/>
        <v>99.999999999999986</v>
      </c>
      <c r="FJ22" s="11">
        <f t="shared" si="2"/>
        <v>0</v>
      </c>
      <c r="FK22" s="11">
        <f t="shared" si="2"/>
        <v>0</v>
      </c>
      <c r="FL22" s="11">
        <f t="shared" si="2"/>
        <v>99.999999999999986</v>
      </c>
      <c r="FM22" s="11">
        <f t="shared" si="2"/>
        <v>0</v>
      </c>
      <c r="FN22" s="11">
        <f t="shared" si="2"/>
        <v>0</v>
      </c>
      <c r="FO22" s="11">
        <f t="shared" si="2"/>
        <v>99.999999999999986</v>
      </c>
      <c r="FP22" s="11">
        <f t="shared" si="2"/>
        <v>0</v>
      </c>
      <c r="FQ22" s="11">
        <f t="shared" si="2"/>
        <v>0</v>
      </c>
      <c r="FR22" s="11">
        <f t="shared" si="2"/>
        <v>99.999999999999986</v>
      </c>
      <c r="FS22" s="11">
        <f t="shared" si="2"/>
        <v>0</v>
      </c>
      <c r="FT22" s="11">
        <f t="shared" si="2"/>
        <v>0</v>
      </c>
      <c r="FU22" s="11">
        <f t="shared" si="2"/>
        <v>99.999999999999986</v>
      </c>
      <c r="FV22" s="11">
        <f t="shared" si="2"/>
        <v>0</v>
      </c>
      <c r="FW22" s="11">
        <f t="shared" si="2"/>
        <v>0</v>
      </c>
      <c r="FX22" s="11">
        <f t="shared" si="2"/>
        <v>99.999999999999986</v>
      </c>
      <c r="FY22" s="11">
        <f t="shared" si="2"/>
        <v>0</v>
      </c>
      <c r="FZ22" s="11">
        <f t="shared" si="2"/>
        <v>0</v>
      </c>
      <c r="GA22" s="11">
        <f t="shared" si="2"/>
        <v>99.999999999999986</v>
      </c>
      <c r="GB22" s="11">
        <f t="shared" si="2"/>
        <v>0</v>
      </c>
      <c r="GC22" s="11">
        <f t="shared" si="2"/>
        <v>0</v>
      </c>
      <c r="GD22" s="11">
        <f t="shared" si="2"/>
        <v>99.999999999999986</v>
      </c>
      <c r="GE22" s="11">
        <f t="shared" si="2"/>
        <v>0</v>
      </c>
      <c r="GF22" s="11">
        <f t="shared" si="2"/>
        <v>0</v>
      </c>
      <c r="GG22" s="11">
        <f t="shared" si="2"/>
        <v>99.999999999999986</v>
      </c>
      <c r="GH22" s="11">
        <f t="shared" si="2"/>
        <v>0</v>
      </c>
      <c r="GI22" s="11">
        <f t="shared" si="2"/>
        <v>0</v>
      </c>
      <c r="GJ22" s="11">
        <f t="shared" si="2"/>
        <v>57.142857142857139</v>
      </c>
      <c r="GK22" s="11">
        <f t="shared" si="2"/>
        <v>42.857142857142854</v>
      </c>
      <c r="GL22" s="11">
        <f t="shared" si="2"/>
        <v>0</v>
      </c>
      <c r="GM22" s="11">
        <f t="shared" si="2"/>
        <v>57.142857142857139</v>
      </c>
      <c r="GN22" s="11">
        <f t="shared" ref="GN22:HS22" si="3">GN21/7%</f>
        <v>42.857142857142854</v>
      </c>
      <c r="GO22" s="11">
        <f t="shared" si="3"/>
        <v>0</v>
      </c>
      <c r="GP22" s="11">
        <f t="shared" si="3"/>
        <v>85.714285714285708</v>
      </c>
      <c r="GQ22" s="11">
        <f t="shared" si="3"/>
        <v>14.285714285714285</v>
      </c>
      <c r="GR22" s="11">
        <f t="shared" si="3"/>
        <v>0</v>
      </c>
      <c r="GS22" s="11">
        <f t="shared" si="3"/>
        <v>0</v>
      </c>
      <c r="GT22" s="11">
        <f t="shared" si="3"/>
        <v>99.999999999999986</v>
      </c>
      <c r="GU22" s="11">
        <f t="shared" si="3"/>
        <v>0</v>
      </c>
      <c r="GV22" s="11">
        <f t="shared" si="3"/>
        <v>42.857142857142854</v>
      </c>
      <c r="GW22" s="11">
        <f t="shared" si="3"/>
        <v>57.142857142857139</v>
      </c>
      <c r="GX22" s="11">
        <f t="shared" si="3"/>
        <v>0</v>
      </c>
      <c r="GY22" s="11">
        <f t="shared" si="3"/>
        <v>42.857142857142854</v>
      </c>
      <c r="GZ22" s="11">
        <f t="shared" si="3"/>
        <v>57.142857142857139</v>
      </c>
      <c r="HA22" s="11">
        <f t="shared" si="3"/>
        <v>0</v>
      </c>
      <c r="HB22" s="11">
        <f t="shared" si="3"/>
        <v>57.142857142857139</v>
      </c>
      <c r="HC22" s="11">
        <f t="shared" si="3"/>
        <v>42.857142857142854</v>
      </c>
      <c r="HD22" s="11">
        <f t="shared" si="3"/>
        <v>0</v>
      </c>
      <c r="HE22" s="11">
        <f t="shared" si="3"/>
        <v>0</v>
      </c>
      <c r="HF22" s="11">
        <f t="shared" si="3"/>
        <v>99.999999999999986</v>
      </c>
      <c r="HG22" s="11">
        <f t="shared" si="3"/>
        <v>0</v>
      </c>
      <c r="HH22" s="11">
        <f t="shared" si="3"/>
        <v>99.999999999999986</v>
      </c>
      <c r="HI22" s="11">
        <f t="shared" si="3"/>
        <v>0</v>
      </c>
      <c r="HJ22" s="11">
        <f t="shared" si="3"/>
        <v>0</v>
      </c>
      <c r="HK22" s="11">
        <f t="shared" si="3"/>
        <v>99.999999999999986</v>
      </c>
      <c r="HL22" s="11">
        <f t="shared" si="3"/>
        <v>0</v>
      </c>
      <c r="HM22" s="11">
        <f t="shared" si="3"/>
        <v>0</v>
      </c>
      <c r="HN22" s="11">
        <f t="shared" si="3"/>
        <v>99.999999999999986</v>
      </c>
      <c r="HO22" s="11">
        <f t="shared" si="3"/>
        <v>0</v>
      </c>
      <c r="HP22" s="11">
        <f t="shared" si="3"/>
        <v>0</v>
      </c>
      <c r="HQ22" s="11">
        <f t="shared" si="3"/>
        <v>99.999999999999986</v>
      </c>
      <c r="HR22" s="11">
        <f t="shared" si="3"/>
        <v>0</v>
      </c>
      <c r="HS22" s="11">
        <f t="shared" si="3"/>
        <v>0</v>
      </c>
    </row>
    <row r="23" spans="1:227" x14ac:dyDescent="0.35">
      <c r="B23" s="12"/>
      <c r="C23" s="13"/>
      <c r="AI23" s="12"/>
    </row>
    <row r="24" spans="1:227" x14ac:dyDescent="0.35">
      <c r="B24" t="s">
        <v>3209</v>
      </c>
      <c r="AI24" s="12"/>
    </row>
    <row r="25" spans="1:227" x14ac:dyDescent="0.35">
      <c r="B25" t="s">
        <v>3210</v>
      </c>
      <c r="C25" t="s">
        <v>3213</v>
      </c>
      <c r="D25">
        <f>(C22+F22+I22+L22+O22+R22+U22+X22+AA22+AD22+AG22+AJ22)/12</f>
        <v>82.142857142857139</v>
      </c>
      <c r="E25">
        <f>D25/100*7</f>
        <v>5.75</v>
      </c>
      <c r="AI25" s="12"/>
    </row>
    <row r="26" spans="1:227" x14ac:dyDescent="0.35">
      <c r="B26" t="s">
        <v>3211</v>
      </c>
      <c r="C26" t="s">
        <v>3213</v>
      </c>
      <c r="D26">
        <f>(D22+G22+J22+M22+P22+S22+V22+Y22+AB22+AE22+AH22+AK22)/12</f>
        <v>22.619047619047617</v>
      </c>
      <c r="E26">
        <f t="shared" ref="E26:E27" si="4">D26/100*7</f>
        <v>1.583333333333333</v>
      </c>
      <c r="AI26" s="12"/>
    </row>
    <row r="27" spans="1:227" x14ac:dyDescent="0.35">
      <c r="B27" t="s">
        <v>3212</v>
      </c>
      <c r="C27" t="s">
        <v>3213</v>
      </c>
      <c r="D27">
        <f>(E22+H22+K22+N22+Q22+T22+W22+Z22+AC22+AF22+AI22+AL22)/12</f>
        <v>1.1904761904761905</v>
      </c>
      <c r="E27">
        <f t="shared" si="4"/>
        <v>8.3333333333333329E-2</v>
      </c>
      <c r="AI27" s="12"/>
    </row>
    <row r="29" spans="1:227" x14ac:dyDescent="0.35">
      <c r="B29" t="s">
        <v>3210</v>
      </c>
      <c r="C29" t="s">
        <v>3214</v>
      </c>
      <c r="D29">
        <f>(AM22+AP22+AS22+AV22+AY22+BB22+BE22+BH22+BK22+BN22+BQ22+BT22+BW22+BZ22+CC22+CF22+CI22+CL22+CO22+CR22+CU22+CX22)/22</f>
        <v>61.688311688311686</v>
      </c>
      <c r="E29">
        <f>D29/100*7</f>
        <v>4.3181818181818175</v>
      </c>
    </row>
    <row r="30" spans="1:227" x14ac:dyDescent="0.35">
      <c r="B30" t="s">
        <v>3211</v>
      </c>
      <c r="C30" t="s">
        <v>3214</v>
      </c>
      <c r="D30">
        <f>(AN22+AQ22+AT22+AW22+AZ22+BC22+BF22+BI22+BL22+BO22+BR22+BU22+BX22+CA22+CD22+CG22+CJ22+CM22+CP22+CS22+CV22+CY22)/22</f>
        <v>35.064935064935064</v>
      </c>
      <c r="E30">
        <f t="shared" ref="E30:E31" si="5">D30/100*7</f>
        <v>2.4545454545454546</v>
      </c>
    </row>
    <row r="31" spans="1:227" x14ac:dyDescent="0.35">
      <c r="B31" t="s">
        <v>3212</v>
      </c>
      <c r="C31" t="s">
        <v>3214</v>
      </c>
      <c r="D31">
        <f>(AR22+AU22+AX22+BA22+BD22+BG22+BJ22+BM22+BP22+BS22+BV22+BY22+CB22+CE22+CH22+CK22+CN22+CQ22+CT22+CW22+CZ22)/22</f>
        <v>3.2467532467532463</v>
      </c>
      <c r="E31">
        <f t="shared" si="5"/>
        <v>0.22727272727272724</v>
      </c>
    </row>
    <row r="33" spans="2:5" x14ac:dyDescent="0.35">
      <c r="B33" t="s">
        <v>3210</v>
      </c>
      <c r="C33" t="s">
        <v>3215</v>
      </c>
      <c r="D33">
        <f>(DA22+DD22+DG22+DJ22+DM22+DP22+DS22+DV22+DY22+EB22)/10</f>
        <v>62.857142857142847</v>
      </c>
      <c r="E33">
        <f>D33/100*7</f>
        <v>4.3999999999999995</v>
      </c>
    </row>
    <row r="34" spans="2:5" x14ac:dyDescent="0.35">
      <c r="B34" t="s">
        <v>3211</v>
      </c>
      <c r="C34" t="s">
        <v>3215</v>
      </c>
      <c r="D34">
        <f>(DB22+DE22+DH22+DK22+DN22+DQ22+DT22+DW22+DZ22+EC22)/10</f>
        <v>34.285714285714278</v>
      </c>
      <c r="E34">
        <f t="shared" ref="E34:E35" si="6">D34/100*7</f>
        <v>2.3999999999999995</v>
      </c>
    </row>
    <row r="35" spans="2:5" x14ac:dyDescent="0.35">
      <c r="B35" t="s">
        <v>3212</v>
      </c>
      <c r="C35" t="s">
        <v>3215</v>
      </c>
      <c r="D35">
        <f>(DC22+DF22+DI22+DL22+DO22+DR22+DU22+DX22+EA22+ED22)/10</f>
        <v>1.4285714285714284</v>
      </c>
      <c r="E35">
        <f t="shared" si="6"/>
        <v>9.9999999999999978E-2</v>
      </c>
    </row>
    <row r="37" spans="2:5" x14ac:dyDescent="0.35">
      <c r="B37" t="s">
        <v>3210</v>
      </c>
      <c r="C37" t="s">
        <v>3216</v>
      </c>
      <c r="D37">
        <f>(EE22+EH22+EK22+EN22+EQ22+ET22+EW22+EZ22+FC22+FF22+FI22+FL22+FO22+FR22)/14</f>
        <v>80.612244897959172</v>
      </c>
      <c r="E37">
        <f>D37/100*7</f>
        <v>5.6428571428571423</v>
      </c>
    </row>
    <row r="38" spans="2:5" x14ac:dyDescent="0.35">
      <c r="B38" t="s">
        <v>3211</v>
      </c>
      <c r="C38" t="s">
        <v>3216</v>
      </c>
      <c r="D38">
        <f>(EF22+EI22+EL22+EO22+ER22+EU22+EX22+FA22+FD22+FG22+FJ22+FM22+FP22+FS22)/14</f>
        <v>18.367346938775508</v>
      </c>
      <c r="E38">
        <f t="shared" ref="E38:E39" si="7">D38/100*7</f>
        <v>1.2857142857142856</v>
      </c>
    </row>
    <row r="39" spans="2:5" x14ac:dyDescent="0.35">
      <c r="B39" t="s">
        <v>3212</v>
      </c>
      <c r="C39" t="s">
        <v>3216</v>
      </c>
      <c r="D39">
        <f>(EG22+EJ22+EM22+EP22+ES22+EV22+EY22+FB22+FE22+FH22+FK22+FN22+FQ22+FT22)/14</f>
        <v>1.0204081632653061</v>
      </c>
      <c r="E39">
        <f t="shared" si="7"/>
        <v>7.1428571428571438E-2</v>
      </c>
    </row>
    <row r="41" spans="2:5" x14ac:dyDescent="0.35">
      <c r="B41" t="s">
        <v>3210</v>
      </c>
      <c r="C41" t="s">
        <v>3217</v>
      </c>
      <c r="D41">
        <f>(FU22+FX22+GA22+GD22+GG22+GJ22+GM22+GP22+GS22+GV22+GY22+HB22+HE22+HH22+HK22+HN22+HQ22)/17</f>
        <v>73.109243697478973</v>
      </c>
      <c r="E41">
        <f>D41/100*7</f>
        <v>5.1176470588235281</v>
      </c>
    </row>
    <row r="42" spans="2:5" x14ac:dyDescent="0.35">
      <c r="B42" t="s">
        <v>3211</v>
      </c>
      <c r="C42" t="s">
        <v>3217</v>
      </c>
      <c r="D42">
        <f>(FV22+FY22+GB22+GE22+GH22+GK22+GN22+GQ22+GT22+GW22+GZ22+HC22+HF22+HI22+HL22+HO22+HR22)/17</f>
        <v>26.890756302521002</v>
      </c>
      <c r="E42">
        <f t="shared" ref="E42:E43" si="8">D42/100*7</f>
        <v>1.8823529411764701</v>
      </c>
    </row>
    <row r="43" spans="2:5" x14ac:dyDescent="0.35">
      <c r="B43" t="s">
        <v>3212</v>
      </c>
      <c r="C43" t="s">
        <v>3217</v>
      </c>
      <c r="D43">
        <f>(FW22+FZ22+GC22+GF22+GI22+GL22+GO22+GR22+GU22+GX22+HA22+HD22+HG22+HJ22+HM22+HP22+HS22)/17</f>
        <v>0</v>
      </c>
      <c r="E43">
        <f t="shared" si="8"/>
        <v>0</v>
      </c>
    </row>
  </sheetData>
  <mergeCells count="169"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21:B21"/>
    <mergeCell ref="A22:B22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B2:I2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E52"/>
  <sheetViews>
    <sheetView topLeftCell="A19" zoomScale="52" zoomScaleNormal="52" workbookViewId="0">
      <selection activeCell="F51" sqref="F51"/>
    </sheetView>
  </sheetViews>
  <sheetFormatPr defaultRowHeight="14.5" x14ac:dyDescent="0.35"/>
  <cols>
    <col min="2" max="2" width="31.1796875" customWidth="1"/>
    <col min="6" max="6" width="10.54296875" customWidth="1"/>
    <col min="7" max="7" width="11.54296875" customWidth="1"/>
    <col min="8" max="8" width="12.90625" customWidth="1"/>
    <col min="9" max="9" width="10.1796875" customWidth="1"/>
    <col min="10" max="10" width="9.7265625" customWidth="1"/>
    <col min="59" max="59" width="9.1796875" customWidth="1"/>
  </cols>
  <sheetData>
    <row r="1" spans="1:317" ht="15.5" x14ac:dyDescent="0.35">
      <c r="A1" s="6" t="s">
        <v>364</v>
      </c>
      <c r="B1" s="15" t="s">
        <v>3277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5" x14ac:dyDescent="0.35">
      <c r="A2" s="6"/>
      <c r="B2" s="78" t="s">
        <v>3251</v>
      </c>
      <c r="C2" s="78"/>
      <c r="D2" s="78"/>
      <c r="E2" s="78"/>
      <c r="F2" s="78"/>
      <c r="G2" s="78"/>
      <c r="H2" s="78"/>
      <c r="I2" s="78"/>
      <c r="J2" s="26"/>
      <c r="K2" s="26"/>
      <c r="L2" s="2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35">
      <c r="A4" s="94" t="s">
        <v>0</v>
      </c>
      <c r="B4" s="134" t="s">
        <v>3237</v>
      </c>
      <c r="C4" s="97" t="s">
        <v>85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9"/>
      <c r="BH4" s="100" t="s">
        <v>1</v>
      </c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 t="s">
        <v>1</v>
      </c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14" t="s">
        <v>179</v>
      </c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6"/>
      <c r="EQ4" s="113" t="s">
        <v>242</v>
      </c>
      <c r="ER4" s="113"/>
      <c r="ES4" s="113"/>
      <c r="ET4" s="113"/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20" t="s">
        <v>242</v>
      </c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 t="s">
        <v>242</v>
      </c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 t="s">
        <v>242</v>
      </c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2"/>
      <c r="HT4" s="100" t="s">
        <v>242</v>
      </c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8" t="s">
        <v>289</v>
      </c>
      <c r="IY4" s="123"/>
      <c r="IZ4" s="123"/>
      <c r="JA4" s="123"/>
      <c r="JB4" s="123"/>
      <c r="JC4" s="123"/>
      <c r="JD4" s="123"/>
      <c r="JE4" s="123"/>
      <c r="JF4" s="123"/>
      <c r="JG4" s="123"/>
      <c r="JH4" s="123"/>
      <c r="JI4" s="123"/>
      <c r="JJ4" s="123"/>
      <c r="JK4" s="123"/>
      <c r="JL4" s="123"/>
      <c r="JM4" s="123"/>
      <c r="JN4" s="123"/>
      <c r="JO4" s="123"/>
      <c r="JP4" s="123"/>
      <c r="JQ4" s="123"/>
      <c r="JR4" s="123"/>
      <c r="JS4" s="123"/>
      <c r="JT4" s="123"/>
      <c r="JU4" s="123"/>
      <c r="JV4" s="123"/>
      <c r="JW4" s="123"/>
      <c r="JX4" s="123"/>
      <c r="JY4" s="123"/>
      <c r="JZ4" s="123"/>
      <c r="KA4" s="123"/>
      <c r="KB4" s="123"/>
      <c r="KC4" s="123"/>
      <c r="KD4" s="123"/>
      <c r="KE4" s="123"/>
      <c r="KF4" s="123"/>
      <c r="KG4" s="123"/>
      <c r="KH4" s="123"/>
      <c r="KI4" s="123"/>
      <c r="KJ4" s="123"/>
      <c r="KK4" s="123"/>
      <c r="KL4" s="123"/>
      <c r="KM4" s="123"/>
      <c r="KN4" s="123"/>
      <c r="KO4" s="123"/>
      <c r="KP4" s="123"/>
      <c r="KQ4" s="123"/>
      <c r="KR4" s="123"/>
      <c r="KS4" s="123"/>
      <c r="KT4" s="123"/>
      <c r="KU4" s="123"/>
      <c r="KV4" s="123"/>
      <c r="KW4" s="123"/>
      <c r="KX4" s="123"/>
      <c r="KY4" s="123"/>
      <c r="KZ4" s="123"/>
      <c r="LA4" s="123"/>
      <c r="LB4" s="123"/>
      <c r="LC4" s="123"/>
      <c r="LD4" s="123"/>
      <c r="LE4" s="124"/>
    </row>
    <row r="5" spans="1:317" ht="15.75" customHeight="1" x14ac:dyDescent="0.35">
      <c r="A5" s="94"/>
      <c r="B5" s="135"/>
      <c r="C5" s="79" t="s">
        <v>86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110" t="s">
        <v>84</v>
      </c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30"/>
      <c r="CU5" s="117" t="s">
        <v>2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9"/>
      <c r="DP5" s="116" t="s">
        <v>180</v>
      </c>
      <c r="DQ5" s="127"/>
      <c r="DR5" s="127"/>
      <c r="DS5" s="127"/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7"/>
      <c r="EH5" s="127"/>
      <c r="EI5" s="127"/>
      <c r="EJ5" s="127"/>
      <c r="EK5" s="127"/>
      <c r="EL5" s="127"/>
      <c r="EM5" s="127"/>
      <c r="EN5" s="127"/>
      <c r="EO5" s="127"/>
      <c r="EP5" s="128"/>
      <c r="EQ5" s="84" t="s">
        <v>384</v>
      </c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117" t="s">
        <v>243</v>
      </c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 t="s">
        <v>423</v>
      </c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 t="s">
        <v>435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9"/>
      <c r="HT5" s="117" t="s">
        <v>244</v>
      </c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8"/>
      <c r="IU5" s="118"/>
      <c r="IV5" s="118"/>
      <c r="IW5" s="118"/>
      <c r="IX5" s="117" t="s">
        <v>290</v>
      </c>
      <c r="IY5" s="118"/>
      <c r="IZ5" s="118"/>
      <c r="JA5" s="118"/>
      <c r="JB5" s="118"/>
      <c r="JC5" s="118"/>
      <c r="JD5" s="118"/>
      <c r="JE5" s="118"/>
      <c r="JF5" s="118"/>
      <c r="JG5" s="118"/>
      <c r="JH5" s="118"/>
      <c r="JI5" s="118"/>
      <c r="JJ5" s="118"/>
      <c r="JK5" s="118"/>
      <c r="JL5" s="118"/>
      <c r="JM5" s="118"/>
      <c r="JN5" s="118"/>
      <c r="JO5" s="118"/>
      <c r="JP5" s="118"/>
      <c r="JQ5" s="118"/>
      <c r="JR5" s="118"/>
      <c r="JS5" s="118"/>
      <c r="JT5" s="118"/>
      <c r="JU5" s="118"/>
      <c r="JV5" s="118"/>
      <c r="JW5" s="118"/>
      <c r="JX5" s="118"/>
      <c r="JY5" s="118"/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9"/>
    </row>
    <row r="6" spans="1:317" ht="0.75" customHeight="1" x14ac:dyDescent="0.35">
      <c r="A6" s="94"/>
      <c r="B6" s="13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8"/>
      <c r="KW6" s="3"/>
      <c r="KX6" s="3"/>
      <c r="KY6" s="3"/>
      <c r="KZ6" s="3"/>
      <c r="LA6" s="3"/>
      <c r="LB6" s="3"/>
      <c r="LC6" s="3"/>
      <c r="LD6" s="3"/>
      <c r="LE6" s="3"/>
    </row>
    <row r="7" spans="1:317" ht="15.75" hidden="1" customHeight="1" x14ac:dyDescent="0.35">
      <c r="A7" s="94"/>
      <c r="B7" s="13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  <c r="EX7" s="63"/>
      <c r="EY7" s="63"/>
      <c r="EZ7" s="63"/>
      <c r="FA7" s="63"/>
      <c r="FB7" s="63"/>
      <c r="FC7" s="6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8"/>
      <c r="KW7" s="3"/>
      <c r="KX7" s="3"/>
      <c r="KY7" s="3"/>
      <c r="KZ7" s="3"/>
      <c r="LA7" s="3"/>
      <c r="LB7" s="3"/>
      <c r="LC7" s="3"/>
      <c r="LD7" s="3"/>
      <c r="LE7" s="3"/>
    </row>
    <row r="8" spans="1:317" ht="15.75" hidden="1" customHeight="1" x14ac:dyDescent="0.35">
      <c r="A8" s="94"/>
      <c r="B8" s="13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8"/>
      <c r="KW8" s="3"/>
      <c r="KX8" s="3"/>
      <c r="KY8" s="3"/>
      <c r="KZ8" s="3"/>
      <c r="LA8" s="3"/>
      <c r="LB8" s="3"/>
      <c r="LC8" s="3"/>
      <c r="LD8" s="3"/>
      <c r="LE8" s="3"/>
    </row>
    <row r="9" spans="1:317" ht="15.75" hidden="1" customHeight="1" x14ac:dyDescent="0.35">
      <c r="A9" s="94"/>
      <c r="B9" s="13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8"/>
      <c r="KW9" s="3"/>
      <c r="KX9" s="3"/>
      <c r="KY9" s="3"/>
      <c r="KZ9" s="3"/>
      <c r="LA9" s="3"/>
      <c r="LB9" s="3"/>
      <c r="LC9" s="3"/>
      <c r="LD9" s="3"/>
      <c r="LE9" s="3"/>
    </row>
    <row r="10" spans="1:317" ht="15.75" hidden="1" customHeight="1" x14ac:dyDescent="0.35">
      <c r="A10" s="94"/>
      <c r="B10" s="135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1"/>
      <c r="AQ10" s="81"/>
      <c r="AR10" s="81"/>
      <c r="AS10" s="81"/>
      <c r="AT10" s="81"/>
      <c r="AU10" s="81"/>
      <c r="AV10" s="81"/>
      <c r="AW10" s="81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64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  <c r="EX10" s="63"/>
      <c r="EY10" s="63"/>
      <c r="EZ10" s="63"/>
      <c r="FA10" s="63"/>
      <c r="FB10" s="63"/>
      <c r="FC10" s="63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8"/>
      <c r="KW10" s="3"/>
      <c r="KX10" s="3"/>
      <c r="KY10" s="3"/>
      <c r="KZ10" s="3"/>
      <c r="LA10" s="3"/>
      <c r="LB10" s="3"/>
      <c r="LC10" s="3"/>
      <c r="LD10" s="3"/>
      <c r="LE10" s="3"/>
    </row>
    <row r="11" spans="1:317" ht="16" thickBot="1" x14ac:dyDescent="0.4">
      <c r="A11" s="94"/>
      <c r="B11" s="135"/>
      <c r="C11" s="82" t="s">
        <v>365</v>
      </c>
      <c r="D11" s="83" t="s">
        <v>4</v>
      </c>
      <c r="E11" s="83" t="s">
        <v>5</v>
      </c>
      <c r="F11" s="84" t="s">
        <v>366</v>
      </c>
      <c r="G11" s="84" t="s">
        <v>6</v>
      </c>
      <c r="H11" s="84" t="s">
        <v>7</v>
      </c>
      <c r="I11" s="84" t="s">
        <v>367</v>
      </c>
      <c r="J11" s="84" t="s">
        <v>8</v>
      </c>
      <c r="K11" s="84" t="s">
        <v>9</v>
      </c>
      <c r="L11" s="83" t="s">
        <v>368</v>
      </c>
      <c r="M11" s="83" t="s">
        <v>8</v>
      </c>
      <c r="N11" s="83" t="s">
        <v>9</v>
      </c>
      <c r="O11" s="83" t="s">
        <v>369</v>
      </c>
      <c r="P11" s="83" t="s">
        <v>10</v>
      </c>
      <c r="Q11" s="83" t="s">
        <v>3</v>
      </c>
      <c r="R11" s="83" t="s">
        <v>370</v>
      </c>
      <c r="S11" s="83" t="s">
        <v>5</v>
      </c>
      <c r="T11" s="83" t="s">
        <v>11</v>
      </c>
      <c r="U11" s="83" t="s">
        <v>371</v>
      </c>
      <c r="V11" s="83" t="s">
        <v>5</v>
      </c>
      <c r="W11" s="83" t="s">
        <v>11</v>
      </c>
      <c r="X11" s="85" t="s">
        <v>372</v>
      </c>
      <c r="Y11" s="79" t="s">
        <v>9</v>
      </c>
      <c r="Z11" s="82" t="s">
        <v>12</v>
      </c>
      <c r="AA11" s="83" t="s">
        <v>373</v>
      </c>
      <c r="AB11" s="83" t="s">
        <v>13</v>
      </c>
      <c r="AC11" s="83" t="s">
        <v>14</v>
      </c>
      <c r="AD11" s="83" t="s">
        <v>374</v>
      </c>
      <c r="AE11" s="83" t="s">
        <v>3</v>
      </c>
      <c r="AF11" s="83" t="s">
        <v>4</v>
      </c>
      <c r="AG11" s="83" t="s">
        <v>375</v>
      </c>
      <c r="AH11" s="83" t="s">
        <v>11</v>
      </c>
      <c r="AI11" s="83" t="s">
        <v>6</v>
      </c>
      <c r="AJ11" s="110" t="s">
        <v>376</v>
      </c>
      <c r="AK11" s="129"/>
      <c r="AL11" s="129"/>
      <c r="AM11" s="110" t="s">
        <v>377</v>
      </c>
      <c r="AN11" s="129"/>
      <c r="AO11" s="129"/>
      <c r="AP11" s="110" t="s">
        <v>378</v>
      </c>
      <c r="AQ11" s="129"/>
      <c r="AR11" s="129"/>
      <c r="AS11" s="110" t="s">
        <v>379</v>
      </c>
      <c r="AT11" s="129"/>
      <c r="AU11" s="129"/>
      <c r="AV11" s="110" t="s">
        <v>380</v>
      </c>
      <c r="AW11" s="129"/>
      <c r="AX11" s="129"/>
      <c r="AY11" s="110" t="s">
        <v>381</v>
      </c>
      <c r="AZ11" s="129"/>
      <c r="BA11" s="129"/>
      <c r="BB11" s="110" t="s">
        <v>382</v>
      </c>
      <c r="BC11" s="129"/>
      <c r="BD11" s="129"/>
      <c r="BE11" s="110" t="s">
        <v>383</v>
      </c>
      <c r="BF11" s="129"/>
      <c r="BG11" s="129"/>
      <c r="BH11" s="83" t="s">
        <v>399</v>
      </c>
      <c r="BI11" s="83"/>
      <c r="BJ11" s="83"/>
      <c r="BK11" s="85" t="s">
        <v>4</v>
      </c>
      <c r="BL11" s="79"/>
      <c r="BM11" s="82"/>
      <c r="BN11" s="85" t="s">
        <v>400</v>
      </c>
      <c r="BO11" s="79"/>
      <c r="BP11" s="82"/>
      <c r="BQ11" s="83" t="s">
        <v>11</v>
      </c>
      <c r="BR11" s="83"/>
      <c r="BS11" s="83"/>
      <c r="BT11" s="83" t="s">
        <v>6</v>
      </c>
      <c r="BU11" s="83"/>
      <c r="BV11" s="83"/>
      <c r="BW11" s="83" t="s">
        <v>7</v>
      </c>
      <c r="BX11" s="83"/>
      <c r="BY11" s="83"/>
      <c r="BZ11" s="111" t="s">
        <v>15</v>
      </c>
      <c r="CA11" s="111"/>
      <c r="CB11" s="111"/>
      <c r="CC11" s="83" t="s">
        <v>8</v>
      </c>
      <c r="CD11" s="83"/>
      <c r="CE11" s="83"/>
      <c r="CF11" s="83" t="s">
        <v>9</v>
      </c>
      <c r="CG11" s="83"/>
      <c r="CH11" s="83"/>
      <c r="CI11" s="83" t="s">
        <v>12</v>
      </c>
      <c r="CJ11" s="83"/>
      <c r="CK11" s="83"/>
      <c r="CL11" s="83" t="s">
        <v>401</v>
      </c>
      <c r="CM11" s="83"/>
      <c r="CN11" s="83"/>
      <c r="CO11" s="83" t="s">
        <v>13</v>
      </c>
      <c r="CP11" s="83"/>
      <c r="CQ11" s="83"/>
      <c r="CR11" s="103" t="s">
        <v>14</v>
      </c>
      <c r="CS11" s="103"/>
      <c r="CT11" s="103"/>
      <c r="CU11" s="103" t="s">
        <v>402</v>
      </c>
      <c r="CV11" s="103"/>
      <c r="CW11" s="109"/>
      <c r="CX11" s="84" t="s">
        <v>403</v>
      </c>
      <c r="CY11" s="84"/>
      <c r="CZ11" s="84"/>
      <c r="DA11" s="84" t="s">
        <v>404</v>
      </c>
      <c r="DB11" s="84"/>
      <c r="DC11" s="84"/>
      <c r="DD11" s="106" t="s">
        <v>405</v>
      </c>
      <c r="DE11" s="106"/>
      <c r="DF11" s="106"/>
      <c r="DG11" s="84" t="s">
        <v>406</v>
      </c>
      <c r="DH11" s="84"/>
      <c r="DI11" s="84"/>
      <c r="DJ11" s="84" t="s">
        <v>407</v>
      </c>
      <c r="DK11" s="84"/>
      <c r="DL11" s="84"/>
      <c r="DM11" s="84" t="s">
        <v>408</v>
      </c>
      <c r="DN11" s="84"/>
      <c r="DO11" s="84"/>
      <c r="DP11" s="117" t="s">
        <v>393</v>
      </c>
      <c r="DQ11" s="118"/>
      <c r="DR11" s="119"/>
      <c r="DS11" s="117" t="s">
        <v>394</v>
      </c>
      <c r="DT11" s="118"/>
      <c r="DU11" s="119"/>
      <c r="DV11" s="117" t="s">
        <v>395</v>
      </c>
      <c r="DW11" s="118"/>
      <c r="DX11" s="119"/>
      <c r="DY11" s="106" t="s">
        <v>396</v>
      </c>
      <c r="DZ11" s="106"/>
      <c r="EA11" s="106"/>
      <c r="EB11" s="106" t="s">
        <v>397</v>
      </c>
      <c r="EC11" s="106"/>
      <c r="ED11" s="106"/>
      <c r="EE11" s="106" t="s">
        <v>409</v>
      </c>
      <c r="EF11" s="106"/>
      <c r="EG11" s="106"/>
      <c r="EH11" s="106" t="s">
        <v>410</v>
      </c>
      <c r="EI11" s="106"/>
      <c r="EJ11" s="106"/>
      <c r="EK11" s="106" t="s">
        <v>411</v>
      </c>
      <c r="EL11" s="106"/>
      <c r="EM11" s="106"/>
      <c r="EN11" s="106" t="s">
        <v>412</v>
      </c>
      <c r="EO11" s="106"/>
      <c r="EP11" s="117"/>
      <c r="EQ11" s="106" t="s">
        <v>385</v>
      </c>
      <c r="ER11" s="106"/>
      <c r="ES11" s="106"/>
      <c r="ET11" s="106" t="s">
        <v>386</v>
      </c>
      <c r="EU11" s="106"/>
      <c r="EV11" s="106"/>
      <c r="EW11" s="106" t="s">
        <v>387</v>
      </c>
      <c r="EX11" s="106"/>
      <c r="EY11" s="106"/>
      <c r="EZ11" s="106" t="s">
        <v>388</v>
      </c>
      <c r="FA11" s="106"/>
      <c r="FB11" s="106"/>
      <c r="FC11" s="106" t="s">
        <v>389</v>
      </c>
      <c r="FD11" s="106"/>
      <c r="FE11" s="106"/>
      <c r="FF11" s="106" t="s">
        <v>390</v>
      </c>
      <c r="FG11" s="106"/>
      <c r="FH11" s="106"/>
      <c r="FI11" s="106" t="s">
        <v>391</v>
      </c>
      <c r="FJ11" s="106"/>
      <c r="FK11" s="106"/>
      <c r="FL11" s="106" t="s">
        <v>392</v>
      </c>
      <c r="FM11" s="106"/>
      <c r="FN11" s="106"/>
      <c r="FO11" s="106" t="s">
        <v>428</v>
      </c>
      <c r="FP11" s="106"/>
      <c r="FQ11" s="106"/>
      <c r="FR11" s="106" t="s">
        <v>429</v>
      </c>
      <c r="FS11" s="106"/>
      <c r="FT11" s="106"/>
      <c r="FU11" s="106" t="s">
        <v>430</v>
      </c>
      <c r="FV11" s="106"/>
      <c r="FW11" s="106"/>
      <c r="FX11" s="106" t="s">
        <v>431</v>
      </c>
      <c r="FY11" s="106"/>
      <c r="FZ11" s="106"/>
      <c r="GA11" s="106" t="s">
        <v>432</v>
      </c>
      <c r="GB11" s="106"/>
      <c r="GC11" s="106"/>
      <c r="GD11" s="106" t="s">
        <v>433</v>
      </c>
      <c r="GE11" s="106"/>
      <c r="GF11" s="106"/>
      <c r="GG11" s="117" t="s">
        <v>434</v>
      </c>
      <c r="GH11" s="118"/>
      <c r="GI11" s="119"/>
      <c r="GJ11" s="117" t="s">
        <v>424</v>
      </c>
      <c r="GK11" s="118"/>
      <c r="GL11" s="119"/>
      <c r="GM11" s="117" t="s">
        <v>425</v>
      </c>
      <c r="GN11" s="118"/>
      <c r="GO11" s="119"/>
      <c r="GP11" s="117" t="s">
        <v>426</v>
      </c>
      <c r="GQ11" s="118"/>
      <c r="GR11" s="119"/>
      <c r="GS11" s="117" t="s">
        <v>427</v>
      </c>
      <c r="GT11" s="118"/>
      <c r="GU11" s="119"/>
      <c r="GV11" s="117" t="s">
        <v>436</v>
      </c>
      <c r="GW11" s="118"/>
      <c r="GX11" s="119"/>
      <c r="GY11" s="117" t="s">
        <v>437</v>
      </c>
      <c r="GZ11" s="118"/>
      <c r="HA11" s="119"/>
      <c r="HB11" s="117" t="s">
        <v>438</v>
      </c>
      <c r="HC11" s="118"/>
      <c r="HD11" s="119"/>
      <c r="HE11" s="117" t="s">
        <v>439</v>
      </c>
      <c r="HF11" s="118"/>
      <c r="HG11" s="119"/>
      <c r="HH11" s="117" t="s">
        <v>440</v>
      </c>
      <c r="HI11" s="118"/>
      <c r="HJ11" s="119"/>
      <c r="HK11" s="117" t="s">
        <v>441</v>
      </c>
      <c r="HL11" s="118"/>
      <c r="HM11" s="119"/>
      <c r="HN11" s="117" t="s">
        <v>442</v>
      </c>
      <c r="HO11" s="118"/>
      <c r="HP11" s="119"/>
      <c r="HQ11" s="117" t="s">
        <v>443</v>
      </c>
      <c r="HR11" s="118"/>
      <c r="HS11" s="119"/>
      <c r="HT11" s="119" t="s">
        <v>413</v>
      </c>
      <c r="HU11" s="106"/>
      <c r="HV11" s="106"/>
      <c r="HW11" s="106" t="s">
        <v>414</v>
      </c>
      <c r="HX11" s="106"/>
      <c r="HY11" s="106"/>
      <c r="HZ11" s="106" t="s">
        <v>415</v>
      </c>
      <c r="IA11" s="106"/>
      <c r="IB11" s="106"/>
      <c r="IC11" s="106" t="s">
        <v>416</v>
      </c>
      <c r="ID11" s="106"/>
      <c r="IE11" s="106"/>
      <c r="IF11" s="106" t="s">
        <v>417</v>
      </c>
      <c r="IG11" s="106"/>
      <c r="IH11" s="106"/>
      <c r="II11" s="106" t="s">
        <v>418</v>
      </c>
      <c r="IJ11" s="106"/>
      <c r="IK11" s="106"/>
      <c r="IL11" s="106" t="s">
        <v>419</v>
      </c>
      <c r="IM11" s="106"/>
      <c r="IN11" s="106"/>
      <c r="IO11" s="106" t="s">
        <v>420</v>
      </c>
      <c r="IP11" s="106"/>
      <c r="IQ11" s="106"/>
      <c r="IR11" s="106" t="s">
        <v>421</v>
      </c>
      <c r="IS11" s="106"/>
      <c r="IT11" s="106"/>
      <c r="IU11" s="106" t="s">
        <v>422</v>
      </c>
      <c r="IV11" s="106"/>
      <c r="IW11" s="106"/>
      <c r="IX11" s="106" t="s">
        <v>444</v>
      </c>
      <c r="IY11" s="106"/>
      <c r="IZ11" s="106"/>
      <c r="JA11" s="106" t="s">
        <v>445</v>
      </c>
      <c r="JB11" s="106"/>
      <c r="JC11" s="106"/>
      <c r="JD11" s="106" t="s">
        <v>446</v>
      </c>
      <c r="JE11" s="106"/>
      <c r="JF11" s="106"/>
      <c r="JG11" s="106" t="s">
        <v>447</v>
      </c>
      <c r="JH11" s="106"/>
      <c r="JI11" s="106"/>
      <c r="JJ11" s="106" t="s">
        <v>448</v>
      </c>
      <c r="JK11" s="106"/>
      <c r="JL11" s="106"/>
      <c r="JM11" s="106" t="s">
        <v>449</v>
      </c>
      <c r="JN11" s="106"/>
      <c r="JO11" s="106"/>
      <c r="JP11" s="106" t="s">
        <v>450</v>
      </c>
      <c r="JQ11" s="106"/>
      <c r="JR11" s="106"/>
      <c r="JS11" s="106" t="s">
        <v>451</v>
      </c>
      <c r="JT11" s="106"/>
      <c r="JU11" s="106"/>
      <c r="JV11" s="106" t="s">
        <v>452</v>
      </c>
      <c r="JW11" s="106"/>
      <c r="JX11" s="106"/>
      <c r="JY11" s="106" t="s">
        <v>453</v>
      </c>
      <c r="JZ11" s="106"/>
      <c r="KA11" s="106"/>
      <c r="KB11" s="106" t="s">
        <v>454</v>
      </c>
      <c r="KC11" s="106"/>
      <c r="KD11" s="106"/>
      <c r="KE11" s="106" t="s">
        <v>455</v>
      </c>
      <c r="KF11" s="106"/>
      <c r="KG11" s="106"/>
      <c r="KH11" s="106" t="s">
        <v>456</v>
      </c>
      <c r="KI11" s="106"/>
      <c r="KJ11" s="106"/>
      <c r="KK11" s="106" t="s">
        <v>457</v>
      </c>
      <c r="KL11" s="106"/>
      <c r="KM11" s="106"/>
      <c r="KN11" s="106" t="s">
        <v>458</v>
      </c>
      <c r="KO11" s="106"/>
      <c r="KP11" s="106"/>
      <c r="KQ11" s="106" t="s">
        <v>459</v>
      </c>
      <c r="KR11" s="106"/>
      <c r="KS11" s="106"/>
      <c r="KT11" s="106" t="s">
        <v>460</v>
      </c>
      <c r="KU11" s="106"/>
      <c r="KV11" s="117"/>
      <c r="KW11" s="106" t="s">
        <v>461</v>
      </c>
      <c r="KX11" s="106"/>
      <c r="KY11" s="117"/>
      <c r="KZ11" s="106" t="s">
        <v>462</v>
      </c>
      <c r="LA11" s="106"/>
      <c r="LB11" s="117"/>
      <c r="LC11" s="106" t="s">
        <v>463</v>
      </c>
      <c r="LD11" s="106"/>
      <c r="LE11" s="106"/>
    </row>
    <row r="12" spans="1:317" ht="110.25" customHeight="1" thickBot="1" x14ac:dyDescent="0.4">
      <c r="A12" s="94"/>
      <c r="B12" s="135"/>
      <c r="C12" s="104" t="s">
        <v>464</v>
      </c>
      <c r="D12" s="105"/>
      <c r="E12" s="112"/>
      <c r="F12" s="104" t="s">
        <v>468</v>
      </c>
      <c r="G12" s="105"/>
      <c r="H12" s="112"/>
      <c r="I12" s="104" t="s">
        <v>472</v>
      </c>
      <c r="J12" s="105"/>
      <c r="K12" s="112"/>
      <c r="L12" s="104" t="s">
        <v>476</v>
      </c>
      <c r="M12" s="105"/>
      <c r="N12" s="112"/>
      <c r="O12" s="104" t="s">
        <v>480</v>
      </c>
      <c r="P12" s="105"/>
      <c r="Q12" s="112"/>
      <c r="R12" s="104" t="s">
        <v>481</v>
      </c>
      <c r="S12" s="105"/>
      <c r="T12" s="112"/>
      <c r="U12" s="104" t="s">
        <v>485</v>
      </c>
      <c r="V12" s="105"/>
      <c r="W12" s="112"/>
      <c r="X12" s="104" t="s">
        <v>490</v>
      </c>
      <c r="Y12" s="105"/>
      <c r="Z12" s="112"/>
      <c r="AA12" s="104" t="s">
        <v>494</v>
      </c>
      <c r="AB12" s="105"/>
      <c r="AC12" s="112"/>
      <c r="AD12" s="104" t="s">
        <v>498</v>
      </c>
      <c r="AE12" s="105"/>
      <c r="AF12" s="112"/>
      <c r="AG12" s="104" t="s">
        <v>502</v>
      </c>
      <c r="AH12" s="105"/>
      <c r="AI12" s="112"/>
      <c r="AJ12" s="104" t="s">
        <v>505</v>
      </c>
      <c r="AK12" s="105"/>
      <c r="AL12" s="112"/>
      <c r="AM12" s="104" t="s">
        <v>508</v>
      </c>
      <c r="AN12" s="105"/>
      <c r="AO12" s="112"/>
      <c r="AP12" s="104" t="s">
        <v>511</v>
      </c>
      <c r="AQ12" s="105"/>
      <c r="AR12" s="112"/>
      <c r="AS12" s="104" t="s">
        <v>515</v>
      </c>
      <c r="AT12" s="105"/>
      <c r="AU12" s="112"/>
      <c r="AV12" s="104" t="s">
        <v>518</v>
      </c>
      <c r="AW12" s="105"/>
      <c r="AX12" s="112"/>
      <c r="AY12" s="104" t="s">
        <v>522</v>
      </c>
      <c r="AZ12" s="105"/>
      <c r="BA12" s="112"/>
      <c r="BB12" s="104" t="s">
        <v>526</v>
      </c>
      <c r="BC12" s="105"/>
      <c r="BD12" s="112"/>
      <c r="BE12" s="104" t="s">
        <v>530</v>
      </c>
      <c r="BF12" s="105"/>
      <c r="BG12" s="112"/>
      <c r="BH12" s="104" t="s">
        <v>534</v>
      </c>
      <c r="BI12" s="105"/>
      <c r="BJ12" s="112"/>
      <c r="BK12" s="104" t="s">
        <v>536</v>
      </c>
      <c r="BL12" s="105"/>
      <c r="BM12" s="112"/>
      <c r="BN12" s="104" t="s">
        <v>538</v>
      </c>
      <c r="BO12" s="105"/>
      <c r="BP12" s="112"/>
      <c r="BQ12" s="104" t="s">
        <v>540</v>
      </c>
      <c r="BR12" s="105"/>
      <c r="BS12" s="112"/>
      <c r="BT12" s="104" t="s">
        <v>544</v>
      </c>
      <c r="BU12" s="105"/>
      <c r="BV12" s="112"/>
      <c r="BW12" s="104" t="s">
        <v>547</v>
      </c>
      <c r="BX12" s="105"/>
      <c r="BY12" s="112"/>
      <c r="BZ12" s="104" t="s">
        <v>550</v>
      </c>
      <c r="CA12" s="105"/>
      <c r="CB12" s="112"/>
      <c r="CC12" s="104" t="s">
        <v>552</v>
      </c>
      <c r="CD12" s="105"/>
      <c r="CE12" s="112"/>
      <c r="CF12" s="104" t="s">
        <v>554</v>
      </c>
      <c r="CG12" s="105"/>
      <c r="CH12" s="112"/>
      <c r="CI12" s="104" t="s">
        <v>558</v>
      </c>
      <c r="CJ12" s="105"/>
      <c r="CK12" s="112"/>
      <c r="CL12" s="104" t="s">
        <v>562</v>
      </c>
      <c r="CM12" s="105"/>
      <c r="CN12" s="112"/>
      <c r="CO12" s="104" t="s">
        <v>566</v>
      </c>
      <c r="CP12" s="105"/>
      <c r="CQ12" s="112"/>
      <c r="CR12" s="104" t="s">
        <v>570</v>
      </c>
      <c r="CS12" s="105"/>
      <c r="CT12" s="112"/>
      <c r="CU12" s="104" t="s">
        <v>572</v>
      </c>
      <c r="CV12" s="105"/>
      <c r="CW12" s="112"/>
      <c r="CX12" s="104" t="s">
        <v>576</v>
      </c>
      <c r="CY12" s="105"/>
      <c r="CZ12" s="112"/>
      <c r="DA12" s="104" t="s">
        <v>579</v>
      </c>
      <c r="DB12" s="105"/>
      <c r="DC12" s="112"/>
      <c r="DD12" s="104" t="s">
        <v>583</v>
      </c>
      <c r="DE12" s="105"/>
      <c r="DF12" s="112"/>
      <c r="DG12" s="104" t="s">
        <v>586</v>
      </c>
      <c r="DH12" s="105"/>
      <c r="DI12" s="112"/>
      <c r="DJ12" s="104" t="s">
        <v>590</v>
      </c>
      <c r="DK12" s="105"/>
      <c r="DL12" s="112"/>
      <c r="DM12" s="104" t="s">
        <v>594</v>
      </c>
      <c r="DN12" s="105"/>
      <c r="DO12" s="112"/>
      <c r="DP12" s="104" t="s">
        <v>595</v>
      </c>
      <c r="DQ12" s="105"/>
      <c r="DR12" s="112"/>
      <c r="DS12" s="104" t="s">
        <v>598</v>
      </c>
      <c r="DT12" s="105"/>
      <c r="DU12" s="112"/>
      <c r="DV12" s="131" t="s">
        <v>601</v>
      </c>
      <c r="DW12" s="132"/>
      <c r="DX12" s="133"/>
      <c r="DY12" s="104" t="s">
        <v>605</v>
      </c>
      <c r="DZ12" s="105"/>
      <c r="EA12" s="112"/>
      <c r="EB12" s="104" t="s">
        <v>609</v>
      </c>
      <c r="EC12" s="105"/>
      <c r="ED12" s="112"/>
      <c r="EE12" s="104" t="s">
        <v>610</v>
      </c>
      <c r="EF12" s="105"/>
      <c r="EG12" s="112"/>
      <c r="EH12" s="104" t="s">
        <v>613</v>
      </c>
      <c r="EI12" s="105"/>
      <c r="EJ12" s="112"/>
      <c r="EK12" s="104" t="s">
        <v>614</v>
      </c>
      <c r="EL12" s="105"/>
      <c r="EM12" s="112"/>
      <c r="EN12" s="104" t="s">
        <v>617</v>
      </c>
      <c r="EO12" s="105"/>
      <c r="EP12" s="112"/>
      <c r="EQ12" s="104" t="s">
        <v>621</v>
      </c>
      <c r="ER12" s="105"/>
      <c r="ES12" s="112"/>
      <c r="ET12" s="104" t="s">
        <v>625</v>
      </c>
      <c r="EU12" s="105"/>
      <c r="EV12" s="112"/>
      <c r="EW12" s="104" t="s">
        <v>628</v>
      </c>
      <c r="EX12" s="105"/>
      <c r="EY12" s="112"/>
      <c r="EZ12" s="104" t="s">
        <v>631</v>
      </c>
      <c r="FA12" s="105"/>
      <c r="FB12" s="112"/>
      <c r="FC12" s="104" t="s">
        <v>635</v>
      </c>
      <c r="FD12" s="105"/>
      <c r="FE12" s="112"/>
      <c r="FF12" s="104" t="s">
        <v>639</v>
      </c>
      <c r="FG12" s="105"/>
      <c r="FH12" s="112"/>
      <c r="FI12" s="104" t="s">
        <v>643</v>
      </c>
      <c r="FJ12" s="105"/>
      <c r="FK12" s="112"/>
      <c r="FL12" s="104" t="s">
        <v>645</v>
      </c>
      <c r="FM12" s="105"/>
      <c r="FN12" s="112"/>
      <c r="FO12" s="104" t="s">
        <v>647</v>
      </c>
      <c r="FP12" s="105"/>
      <c r="FQ12" s="112"/>
      <c r="FR12" s="104" t="s">
        <v>649</v>
      </c>
      <c r="FS12" s="105"/>
      <c r="FT12" s="112"/>
      <c r="FU12" s="104" t="s">
        <v>650</v>
      </c>
      <c r="FV12" s="105"/>
      <c r="FW12" s="112"/>
      <c r="FX12" s="104" t="s">
        <v>651</v>
      </c>
      <c r="FY12" s="105"/>
      <c r="FZ12" s="112"/>
      <c r="GA12" s="104" t="s">
        <v>655</v>
      </c>
      <c r="GB12" s="105"/>
      <c r="GC12" s="112"/>
      <c r="GD12" s="104" t="s">
        <v>658</v>
      </c>
      <c r="GE12" s="105"/>
      <c r="GF12" s="112"/>
      <c r="GG12" s="104" t="s">
        <v>662</v>
      </c>
      <c r="GH12" s="105"/>
      <c r="GI12" s="112"/>
      <c r="GJ12" s="104" t="s">
        <v>664</v>
      </c>
      <c r="GK12" s="105"/>
      <c r="GL12" s="112"/>
      <c r="GM12" s="104" t="s">
        <v>666</v>
      </c>
      <c r="GN12" s="105"/>
      <c r="GO12" s="112"/>
      <c r="GP12" s="104" t="s">
        <v>670</v>
      </c>
      <c r="GQ12" s="105"/>
      <c r="GR12" s="112"/>
      <c r="GS12" s="104" t="s">
        <v>672</v>
      </c>
      <c r="GT12" s="105"/>
      <c r="GU12" s="112"/>
      <c r="GV12" s="104" t="s">
        <v>675</v>
      </c>
      <c r="GW12" s="105"/>
      <c r="GX12" s="112"/>
      <c r="GY12" s="104" t="s">
        <v>679</v>
      </c>
      <c r="GZ12" s="105"/>
      <c r="HA12" s="112"/>
      <c r="HB12" s="104" t="s">
        <v>682</v>
      </c>
      <c r="HC12" s="105"/>
      <c r="HD12" s="112"/>
      <c r="HE12" s="104" t="s">
        <v>683</v>
      </c>
      <c r="HF12" s="105"/>
      <c r="HG12" s="112"/>
      <c r="HH12" s="104" t="s">
        <v>687</v>
      </c>
      <c r="HI12" s="105"/>
      <c r="HJ12" s="112"/>
      <c r="HK12" s="104" t="s">
        <v>691</v>
      </c>
      <c r="HL12" s="105"/>
      <c r="HM12" s="112"/>
      <c r="HN12" s="104" t="s">
        <v>695</v>
      </c>
      <c r="HO12" s="105"/>
      <c r="HP12" s="112"/>
      <c r="HQ12" s="104" t="s">
        <v>696</v>
      </c>
      <c r="HR12" s="105"/>
      <c r="HS12" s="112"/>
      <c r="HT12" s="104" t="s">
        <v>697</v>
      </c>
      <c r="HU12" s="105"/>
      <c r="HV12" s="112"/>
      <c r="HW12" s="104" t="s">
        <v>701</v>
      </c>
      <c r="HX12" s="105"/>
      <c r="HY12" s="112"/>
      <c r="HZ12" s="104" t="s">
        <v>703</v>
      </c>
      <c r="IA12" s="105"/>
      <c r="IB12" s="112"/>
      <c r="IC12" s="104" t="s">
        <v>705</v>
      </c>
      <c r="ID12" s="105"/>
      <c r="IE12" s="112"/>
      <c r="IF12" s="104" t="s">
        <v>709</v>
      </c>
      <c r="IG12" s="105"/>
      <c r="IH12" s="112"/>
      <c r="II12" s="104" t="s">
        <v>710</v>
      </c>
      <c r="IJ12" s="105"/>
      <c r="IK12" s="112"/>
      <c r="IL12" s="104" t="s">
        <v>712</v>
      </c>
      <c r="IM12" s="105"/>
      <c r="IN12" s="112"/>
      <c r="IO12" s="104" t="s">
        <v>716</v>
      </c>
      <c r="IP12" s="105"/>
      <c r="IQ12" s="112"/>
      <c r="IR12" s="104" t="s">
        <v>719</v>
      </c>
      <c r="IS12" s="105"/>
      <c r="IT12" s="112"/>
      <c r="IU12" s="104" t="s">
        <v>723</v>
      </c>
      <c r="IV12" s="105"/>
      <c r="IW12" s="112"/>
      <c r="IX12" s="104" t="s">
        <v>725</v>
      </c>
      <c r="IY12" s="105"/>
      <c r="IZ12" s="112"/>
      <c r="JA12" s="104" t="s">
        <v>729</v>
      </c>
      <c r="JB12" s="105"/>
      <c r="JC12" s="112"/>
      <c r="JD12" s="104" t="s">
        <v>733</v>
      </c>
      <c r="JE12" s="105"/>
      <c r="JF12" s="112"/>
      <c r="JG12" s="104" t="s">
        <v>735</v>
      </c>
      <c r="JH12" s="105"/>
      <c r="JI12" s="112"/>
      <c r="JJ12" s="104" t="s">
        <v>739</v>
      </c>
      <c r="JK12" s="105"/>
      <c r="JL12" s="112"/>
      <c r="JM12" s="104" t="s">
        <v>742</v>
      </c>
      <c r="JN12" s="105"/>
      <c r="JO12" s="112"/>
      <c r="JP12" s="104" t="s">
        <v>746</v>
      </c>
      <c r="JQ12" s="105"/>
      <c r="JR12" s="112"/>
      <c r="JS12" s="104" t="s">
        <v>747</v>
      </c>
      <c r="JT12" s="105"/>
      <c r="JU12" s="112"/>
      <c r="JV12" s="104" t="s">
        <v>751</v>
      </c>
      <c r="JW12" s="105"/>
      <c r="JX12" s="112"/>
      <c r="JY12" s="104" t="s">
        <v>755</v>
      </c>
      <c r="JZ12" s="105"/>
      <c r="KA12" s="112"/>
      <c r="KB12" s="104" t="s">
        <v>759</v>
      </c>
      <c r="KC12" s="105"/>
      <c r="KD12" s="112"/>
      <c r="KE12" s="104" t="s">
        <v>763</v>
      </c>
      <c r="KF12" s="105"/>
      <c r="KG12" s="112"/>
      <c r="KH12" s="104" t="s">
        <v>767</v>
      </c>
      <c r="KI12" s="105"/>
      <c r="KJ12" s="112"/>
      <c r="KK12" s="104" t="s">
        <v>770</v>
      </c>
      <c r="KL12" s="105"/>
      <c r="KM12" s="112"/>
      <c r="KN12" s="104" t="s">
        <v>773</v>
      </c>
      <c r="KO12" s="105"/>
      <c r="KP12" s="112"/>
      <c r="KQ12" s="104" t="s">
        <v>776</v>
      </c>
      <c r="KR12" s="105"/>
      <c r="KS12" s="112"/>
      <c r="KT12" s="104" t="s">
        <v>780</v>
      </c>
      <c r="KU12" s="105"/>
      <c r="KV12" s="112"/>
      <c r="KW12" s="104" t="s">
        <v>782</v>
      </c>
      <c r="KX12" s="105"/>
      <c r="KY12" s="112"/>
      <c r="KZ12" s="104" t="s">
        <v>784</v>
      </c>
      <c r="LA12" s="105"/>
      <c r="LB12" s="112"/>
      <c r="LC12" s="104" t="s">
        <v>785</v>
      </c>
      <c r="LD12" s="105"/>
      <c r="LE12" s="112"/>
    </row>
    <row r="13" spans="1:317" ht="105" thickBot="1" x14ac:dyDescent="0.4">
      <c r="A13" s="94"/>
      <c r="B13" s="136"/>
      <c r="C13" s="45" t="s">
        <v>465</v>
      </c>
      <c r="D13" s="46" t="s">
        <v>466</v>
      </c>
      <c r="E13" s="47" t="s">
        <v>467</v>
      </c>
      <c r="F13" s="45" t="s">
        <v>469</v>
      </c>
      <c r="G13" s="46" t="s">
        <v>470</v>
      </c>
      <c r="H13" s="47" t="s">
        <v>471</v>
      </c>
      <c r="I13" s="45" t="s">
        <v>473</v>
      </c>
      <c r="J13" s="46" t="s">
        <v>474</v>
      </c>
      <c r="K13" s="47" t="s">
        <v>475</v>
      </c>
      <c r="L13" s="45" t="s">
        <v>477</v>
      </c>
      <c r="M13" s="46" t="s">
        <v>478</v>
      </c>
      <c r="N13" s="46" t="s">
        <v>479</v>
      </c>
      <c r="O13" s="57" t="s">
        <v>62</v>
      </c>
      <c r="P13" s="44" t="s">
        <v>220</v>
      </c>
      <c r="Q13" s="40" t="s">
        <v>489</v>
      </c>
      <c r="R13" s="45" t="s">
        <v>482</v>
      </c>
      <c r="S13" s="46" t="s">
        <v>483</v>
      </c>
      <c r="T13" s="47" t="s">
        <v>484</v>
      </c>
      <c r="U13" s="45" t="s">
        <v>486</v>
      </c>
      <c r="V13" s="46" t="s">
        <v>487</v>
      </c>
      <c r="W13" s="47" t="s">
        <v>488</v>
      </c>
      <c r="X13" s="45" t="s">
        <v>491</v>
      </c>
      <c r="Y13" s="46" t="s">
        <v>492</v>
      </c>
      <c r="Z13" s="47" t="s">
        <v>493</v>
      </c>
      <c r="AA13" s="45" t="s">
        <v>495</v>
      </c>
      <c r="AB13" s="46" t="s">
        <v>496</v>
      </c>
      <c r="AC13" s="47" t="s">
        <v>497</v>
      </c>
      <c r="AD13" s="45" t="s">
        <v>499</v>
      </c>
      <c r="AE13" s="46" t="s">
        <v>500</v>
      </c>
      <c r="AF13" s="47" t="s">
        <v>501</v>
      </c>
      <c r="AG13" s="45" t="s">
        <v>60</v>
      </c>
      <c r="AH13" s="46" t="s">
        <v>503</v>
      </c>
      <c r="AI13" s="47" t="s">
        <v>504</v>
      </c>
      <c r="AJ13" s="66" t="s">
        <v>34</v>
      </c>
      <c r="AK13" s="44" t="s">
        <v>506</v>
      </c>
      <c r="AL13" s="40" t="s">
        <v>507</v>
      </c>
      <c r="AM13" s="45" t="s">
        <v>318</v>
      </c>
      <c r="AN13" s="46" t="s">
        <v>509</v>
      </c>
      <c r="AO13" s="47" t="s">
        <v>510</v>
      </c>
      <c r="AP13" s="45" t="s">
        <v>512</v>
      </c>
      <c r="AQ13" s="46" t="s">
        <v>513</v>
      </c>
      <c r="AR13" s="47" t="s">
        <v>514</v>
      </c>
      <c r="AS13" s="45" t="s">
        <v>516</v>
      </c>
      <c r="AT13" s="46" t="s">
        <v>63</v>
      </c>
      <c r="AU13" s="47" t="s">
        <v>517</v>
      </c>
      <c r="AV13" s="45" t="s">
        <v>519</v>
      </c>
      <c r="AW13" s="46" t="s">
        <v>520</v>
      </c>
      <c r="AX13" s="47" t="s">
        <v>521</v>
      </c>
      <c r="AY13" s="45" t="s">
        <v>523</v>
      </c>
      <c r="AZ13" s="46" t="s">
        <v>524</v>
      </c>
      <c r="BA13" s="47" t="s">
        <v>525</v>
      </c>
      <c r="BB13" s="45" t="s">
        <v>527</v>
      </c>
      <c r="BC13" s="46" t="s">
        <v>528</v>
      </c>
      <c r="BD13" s="47" t="s">
        <v>529</v>
      </c>
      <c r="BE13" s="45" t="s">
        <v>531</v>
      </c>
      <c r="BF13" s="46" t="s">
        <v>532</v>
      </c>
      <c r="BG13" s="47" t="s">
        <v>533</v>
      </c>
      <c r="BH13" s="48" t="s">
        <v>535</v>
      </c>
      <c r="BI13" s="46" t="s">
        <v>149</v>
      </c>
      <c r="BJ13" s="47" t="s">
        <v>150</v>
      </c>
      <c r="BK13" s="45" t="s">
        <v>168</v>
      </c>
      <c r="BL13" s="46" t="s">
        <v>169</v>
      </c>
      <c r="BM13" s="47" t="s">
        <v>537</v>
      </c>
      <c r="BN13" s="45" t="s">
        <v>539</v>
      </c>
      <c r="BO13" s="46" t="s">
        <v>136</v>
      </c>
      <c r="BP13" s="47" t="s">
        <v>170</v>
      </c>
      <c r="BQ13" s="45" t="s">
        <v>541</v>
      </c>
      <c r="BR13" s="46" t="s">
        <v>542</v>
      </c>
      <c r="BS13" s="47" t="s">
        <v>543</v>
      </c>
      <c r="BT13" s="45" t="s">
        <v>338</v>
      </c>
      <c r="BU13" s="46" t="s">
        <v>545</v>
      </c>
      <c r="BV13" s="47" t="s">
        <v>546</v>
      </c>
      <c r="BW13" s="45" t="s">
        <v>523</v>
      </c>
      <c r="BX13" s="46" t="s">
        <v>548</v>
      </c>
      <c r="BY13" s="47" t="s">
        <v>549</v>
      </c>
      <c r="BZ13" s="45" t="s">
        <v>46</v>
      </c>
      <c r="CA13" s="46" t="s">
        <v>551</v>
      </c>
      <c r="CB13" s="47" t="s">
        <v>48</v>
      </c>
      <c r="CC13" s="45" t="s">
        <v>523</v>
      </c>
      <c r="CD13" s="46" t="s">
        <v>204</v>
      </c>
      <c r="CE13" s="47" t="s">
        <v>553</v>
      </c>
      <c r="CF13" s="45" t="s">
        <v>555</v>
      </c>
      <c r="CG13" s="46" t="s">
        <v>556</v>
      </c>
      <c r="CH13" s="47" t="s">
        <v>557</v>
      </c>
      <c r="CI13" s="45" t="s">
        <v>559</v>
      </c>
      <c r="CJ13" s="46" t="s">
        <v>560</v>
      </c>
      <c r="CK13" s="47" t="s">
        <v>561</v>
      </c>
      <c r="CL13" s="45" t="s">
        <v>563</v>
      </c>
      <c r="CM13" s="46" t="s">
        <v>564</v>
      </c>
      <c r="CN13" s="47" t="s">
        <v>565</v>
      </c>
      <c r="CO13" s="45" t="s">
        <v>567</v>
      </c>
      <c r="CP13" s="46" t="s">
        <v>568</v>
      </c>
      <c r="CQ13" s="47" t="s">
        <v>569</v>
      </c>
      <c r="CR13" s="45" t="s">
        <v>571</v>
      </c>
      <c r="CS13" s="46" t="s">
        <v>220</v>
      </c>
      <c r="CT13" s="47" t="s">
        <v>63</v>
      </c>
      <c r="CU13" s="45" t="s">
        <v>573</v>
      </c>
      <c r="CV13" s="46" t="s">
        <v>574</v>
      </c>
      <c r="CW13" s="47" t="s">
        <v>575</v>
      </c>
      <c r="CX13" s="45" t="s">
        <v>577</v>
      </c>
      <c r="CY13" s="46" t="s">
        <v>578</v>
      </c>
      <c r="CZ13" s="47" t="s">
        <v>158</v>
      </c>
      <c r="DA13" s="48" t="s">
        <v>580</v>
      </c>
      <c r="DB13" s="46" t="s">
        <v>581</v>
      </c>
      <c r="DC13" s="47" t="s">
        <v>582</v>
      </c>
      <c r="DD13" s="45" t="s">
        <v>584</v>
      </c>
      <c r="DE13" s="46" t="s">
        <v>585</v>
      </c>
      <c r="DF13" s="47" t="s">
        <v>158</v>
      </c>
      <c r="DG13" s="45" t="s">
        <v>587</v>
      </c>
      <c r="DH13" s="46" t="s">
        <v>588</v>
      </c>
      <c r="DI13" s="47" t="s">
        <v>589</v>
      </c>
      <c r="DJ13" s="45" t="s">
        <v>591</v>
      </c>
      <c r="DK13" s="46" t="s">
        <v>592</v>
      </c>
      <c r="DL13" s="47" t="s">
        <v>593</v>
      </c>
      <c r="DM13" s="45" t="s">
        <v>580</v>
      </c>
      <c r="DN13" s="46" t="s">
        <v>581</v>
      </c>
      <c r="DO13" s="47" t="s">
        <v>113</v>
      </c>
      <c r="DP13" s="45" t="s">
        <v>596</v>
      </c>
      <c r="DQ13" s="46" t="s">
        <v>220</v>
      </c>
      <c r="DR13" s="47" t="s">
        <v>597</v>
      </c>
      <c r="DS13" s="45" t="s">
        <v>599</v>
      </c>
      <c r="DT13" s="46" t="s">
        <v>18</v>
      </c>
      <c r="DU13" s="47" t="s">
        <v>600</v>
      </c>
      <c r="DV13" s="45" t="s">
        <v>602</v>
      </c>
      <c r="DW13" s="46" t="s">
        <v>603</v>
      </c>
      <c r="DX13" s="47" t="s">
        <v>604</v>
      </c>
      <c r="DY13" s="45" t="s">
        <v>606</v>
      </c>
      <c r="DZ13" s="46" t="s">
        <v>607</v>
      </c>
      <c r="EA13" s="47" t="s">
        <v>608</v>
      </c>
      <c r="EB13" s="45" t="s">
        <v>17</v>
      </c>
      <c r="EC13" s="46" t="s">
        <v>18</v>
      </c>
      <c r="ED13" s="47" t="s">
        <v>600</v>
      </c>
      <c r="EE13" s="45" t="s">
        <v>611</v>
      </c>
      <c r="EF13" s="46" t="s">
        <v>612</v>
      </c>
      <c r="EG13" s="47" t="s">
        <v>208</v>
      </c>
      <c r="EH13" s="45" t="s">
        <v>357</v>
      </c>
      <c r="EI13" s="46" t="s">
        <v>149</v>
      </c>
      <c r="EJ13" s="47" t="s">
        <v>358</v>
      </c>
      <c r="EK13" s="45" t="s">
        <v>194</v>
      </c>
      <c r="EL13" s="46" t="s">
        <v>615</v>
      </c>
      <c r="EM13" s="47" t="s">
        <v>616</v>
      </c>
      <c r="EN13" s="45" t="s">
        <v>618</v>
      </c>
      <c r="EO13" s="46" t="s">
        <v>619</v>
      </c>
      <c r="EP13" s="47" t="s">
        <v>620</v>
      </c>
      <c r="EQ13" s="45" t="s">
        <v>622</v>
      </c>
      <c r="ER13" s="46" t="s">
        <v>623</v>
      </c>
      <c r="ES13" s="47" t="s">
        <v>624</v>
      </c>
      <c r="ET13" s="45" t="s">
        <v>626</v>
      </c>
      <c r="EU13" s="46" t="s">
        <v>627</v>
      </c>
      <c r="EV13" s="47" t="s">
        <v>223</v>
      </c>
      <c r="EW13" s="45" t="s">
        <v>629</v>
      </c>
      <c r="EX13" s="46" t="s">
        <v>136</v>
      </c>
      <c r="EY13" s="47" t="s">
        <v>630</v>
      </c>
      <c r="EZ13" s="48" t="s">
        <v>632</v>
      </c>
      <c r="FA13" s="46" t="s">
        <v>633</v>
      </c>
      <c r="FB13" s="47" t="s">
        <v>634</v>
      </c>
      <c r="FC13" s="45" t="s">
        <v>636</v>
      </c>
      <c r="FD13" s="46" t="s">
        <v>637</v>
      </c>
      <c r="FE13" s="47" t="s">
        <v>638</v>
      </c>
      <c r="FF13" s="45" t="s">
        <v>640</v>
      </c>
      <c r="FG13" s="46" t="s">
        <v>641</v>
      </c>
      <c r="FH13" s="47" t="s">
        <v>642</v>
      </c>
      <c r="FI13" s="45" t="s">
        <v>338</v>
      </c>
      <c r="FJ13" s="46" t="s">
        <v>644</v>
      </c>
      <c r="FK13" s="47" t="s">
        <v>546</v>
      </c>
      <c r="FL13" s="45" t="s">
        <v>17</v>
      </c>
      <c r="FM13" s="46" t="s">
        <v>646</v>
      </c>
      <c r="FN13" s="47" t="s">
        <v>332</v>
      </c>
      <c r="FO13" s="45" t="s">
        <v>338</v>
      </c>
      <c r="FP13" s="46" t="s">
        <v>648</v>
      </c>
      <c r="FQ13" s="47" t="s">
        <v>546</v>
      </c>
      <c r="FR13" s="45" t="s">
        <v>60</v>
      </c>
      <c r="FS13" s="46" t="s">
        <v>18</v>
      </c>
      <c r="FT13" s="47" t="s">
        <v>504</v>
      </c>
      <c r="FU13" s="45" t="s">
        <v>202</v>
      </c>
      <c r="FV13" s="46" t="s">
        <v>18</v>
      </c>
      <c r="FW13" s="47" t="s">
        <v>19</v>
      </c>
      <c r="FX13" s="45" t="s">
        <v>652</v>
      </c>
      <c r="FY13" s="46" t="s">
        <v>653</v>
      </c>
      <c r="FZ13" s="47" t="s">
        <v>654</v>
      </c>
      <c r="GA13" s="45" t="s">
        <v>656</v>
      </c>
      <c r="GB13" s="46" t="s">
        <v>657</v>
      </c>
      <c r="GC13" s="47" t="s">
        <v>597</v>
      </c>
      <c r="GD13" s="45" t="s">
        <v>659</v>
      </c>
      <c r="GE13" s="46" t="s">
        <v>660</v>
      </c>
      <c r="GF13" s="47" t="s">
        <v>661</v>
      </c>
      <c r="GG13" s="48" t="s">
        <v>606</v>
      </c>
      <c r="GH13" s="46" t="s">
        <v>663</v>
      </c>
      <c r="GI13" s="47" t="s">
        <v>608</v>
      </c>
      <c r="GJ13" s="45" t="s">
        <v>338</v>
      </c>
      <c r="GK13" s="46" t="s">
        <v>644</v>
      </c>
      <c r="GL13" s="47" t="s">
        <v>665</v>
      </c>
      <c r="GM13" s="45" t="s">
        <v>667</v>
      </c>
      <c r="GN13" s="46" t="s">
        <v>668</v>
      </c>
      <c r="GO13" s="47" t="s">
        <v>669</v>
      </c>
      <c r="GP13" s="45" t="s">
        <v>659</v>
      </c>
      <c r="GQ13" s="46" t="s">
        <v>671</v>
      </c>
      <c r="GR13" s="47" t="s">
        <v>669</v>
      </c>
      <c r="GS13" s="45" t="s">
        <v>673</v>
      </c>
      <c r="GT13" s="46" t="s">
        <v>674</v>
      </c>
      <c r="GU13" s="47" t="s">
        <v>200</v>
      </c>
      <c r="GV13" s="45" t="s">
        <v>676</v>
      </c>
      <c r="GW13" s="46" t="s">
        <v>677</v>
      </c>
      <c r="GX13" s="47" t="s">
        <v>678</v>
      </c>
      <c r="GY13" s="45" t="s">
        <v>680</v>
      </c>
      <c r="GZ13" s="46" t="s">
        <v>681</v>
      </c>
      <c r="HA13" s="47" t="s">
        <v>256</v>
      </c>
      <c r="HB13" s="45" t="s">
        <v>194</v>
      </c>
      <c r="HC13" s="46" t="s">
        <v>615</v>
      </c>
      <c r="HD13" s="47" t="s">
        <v>223</v>
      </c>
      <c r="HE13" s="45" t="s">
        <v>684</v>
      </c>
      <c r="HF13" s="46" t="s">
        <v>685</v>
      </c>
      <c r="HG13" s="47" t="s">
        <v>686</v>
      </c>
      <c r="HH13" s="45" t="s">
        <v>688</v>
      </c>
      <c r="HI13" s="46" t="s">
        <v>689</v>
      </c>
      <c r="HJ13" s="47" t="s">
        <v>690</v>
      </c>
      <c r="HK13" s="45" t="s">
        <v>692</v>
      </c>
      <c r="HL13" s="46" t="s">
        <v>693</v>
      </c>
      <c r="HM13" s="47" t="s">
        <v>694</v>
      </c>
      <c r="HN13" s="45" t="s">
        <v>100</v>
      </c>
      <c r="HO13" s="46" t="s">
        <v>276</v>
      </c>
      <c r="HP13" s="47" t="s">
        <v>277</v>
      </c>
      <c r="HQ13" s="45" t="s">
        <v>541</v>
      </c>
      <c r="HR13" s="46" t="s">
        <v>542</v>
      </c>
      <c r="HS13" s="47" t="s">
        <v>543</v>
      </c>
      <c r="HT13" s="45" t="s">
        <v>698</v>
      </c>
      <c r="HU13" s="46" t="s">
        <v>699</v>
      </c>
      <c r="HV13" s="47" t="s">
        <v>700</v>
      </c>
      <c r="HW13" s="45" t="s">
        <v>194</v>
      </c>
      <c r="HX13" s="46" t="s">
        <v>702</v>
      </c>
      <c r="HY13" s="47" t="s">
        <v>223</v>
      </c>
      <c r="HZ13" s="45" t="s">
        <v>194</v>
      </c>
      <c r="IA13" s="46" t="s">
        <v>704</v>
      </c>
      <c r="IB13" s="47" t="s">
        <v>223</v>
      </c>
      <c r="IC13" s="45" t="s">
        <v>706</v>
      </c>
      <c r="ID13" s="46" t="s">
        <v>707</v>
      </c>
      <c r="IE13" s="47" t="s">
        <v>708</v>
      </c>
      <c r="IF13" s="45" t="s">
        <v>168</v>
      </c>
      <c r="IG13" s="46" t="s">
        <v>136</v>
      </c>
      <c r="IH13" s="47" t="s">
        <v>537</v>
      </c>
      <c r="II13" s="48" t="s">
        <v>711</v>
      </c>
      <c r="IJ13" s="46" t="s">
        <v>615</v>
      </c>
      <c r="IK13" s="47" t="s">
        <v>223</v>
      </c>
      <c r="IL13" s="45" t="s">
        <v>713</v>
      </c>
      <c r="IM13" s="46" t="s">
        <v>714</v>
      </c>
      <c r="IN13" s="47" t="s">
        <v>715</v>
      </c>
      <c r="IO13" s="45" t="s">
        <v>717</v>
      </c>
      <c r="IP13" s="46" t="s">
        <v>112</v>
      </c>
      <c r="IQ13" s="47" t="s">
        <v>718</v>
      </c>
      <c r="IR13" s="45" t="s">
        <v>720</v>
      </c>
      <c r="IS13" s="46" t="s">
        <v>721</v>
      </c>
      <c r="IT13" s="47" t="s">
        <v>722</v>
      </c>
      <c r="IU13" s="45" t="s">
        <v>571</v>
      </c>
      <c r="IV13" s="46" t="s">
        <v>724</v>
      </c>
      <c r="IW13" s="47" t="s">
        <v>220</v>
      </c>
      <c r="IX13" s="45" t="s">
        <v>726</v>
      </c>
      <c r="IY13" s="46" t="s">
        <v>727</v>
      </c>
      <c r="IZ13" s="47" t="s">
        <v>728</v>
      </c>
      <c r="JA13" s="45" t="s">
        <v>730</v>
      </c>
      <c r="JB13" s="46" t="s">
        <v>731</v>
      </c>
      <c r="JC13" s="47" t="s">
        <v>732</v>
      </c>
      <c r="JD13" s="45" t="s">
        <v>308</v>
      </c>
      <c r="JE13" s="46" t="s">
        <v>734</v>
      </c>
      <c r="JF13" s="47" t="s">
        <v>310</v>
      </c>
      <c r="JG13" s="45" t="s">
        <v>736</v>
      </c>
      <c r="JH13" s="46" t="s">
        <v>737</v>
      </c>
      <c r="JI13" s="47" t="s">
        <v>738</v>
      </c>
      <c r="JJ13" s="45" t="s">
        <v>100</v>
      </c>
      <c r="JK13" s="46" t="s">
        <v>740</v>
      </c>
      <c r="JL13" s="47" t="s">
        <v>741</v>
      </c>
      <c r="JM13" s="45" t="s">
        <v>743</v>
      </c>
      <c r="JN13" s="46" t="s">
        <v>744</v>
      </c>
      <c r="JO13" s="47" t="s">
        <v>745</v>
      </c>
      <c r="JP13" s="45" t="s">
        <v>46</v>
      </c>
      <c r="JQ13" s="46" t="s">
        <v>47</v>
      </c>
      <c r="JR13" s="47" t="s">
        <v>715</v>
      </c>
      <c r="JS13" s="45" t="s">
        <v>748</v>
      </c>
      <c r="JT13" s="46" t="s">
        <v>749</v>
      </c>
      <c r="JU13" s="47" t="s">
        <v>750</v>
      </c>
      <c r="JV13" s="45" t="s">
        <v>752</v>
      </c>
      <c r="JW13" s="46" t="s">
        <v>753</v>
      </c>
      <c r="JX13" s="47" t="s">
        <v>754</v>
      </c>
      <c r="JY13" s="45" t="s">
        <v>756</v>
      </c>
      <c r="JZ13" s="46" t="s">
        <v>757</v>
      </c>
      <c r="KA13" s="47" t="s">
        <v>758</v>
      </c>
      <c r="KB13" s="45" t="s">
        <v>760</v>
      </c>
      <c r="KC13" s="46" t="s">
        <v>761</v>
      </c>
      <c r="KD13" s="47" t="s">
        <v>762</v>
      </c>
      <c r="KE13" s="45" t="s">
        <v>764</v>
      </c>
      <c r="KF13" s="46" t="s">
        <v>765</v>
      </c>
      <c r="KG13" s="47" t="s">
        <v>766</v>
      </c>
      <c r="KH13" s="45" t="s">
        <v>541</v>
      </c>
      <c r="KI13" s="46" t="s">
        <v>768</v>
      </c>
      <c r="KJ13" s="47" t="s">
        <v>769</v>
      </c>
      <c r="KK13" s="45" t="s">
        <v>771</v>
      </c>
      <c r="KL13" s="46" t="s">
        <v>149</v>
      </c>
      <c r="KM13" s="47" t="s">
        <v>772</v>
      </c>
      <c r="KN13" s="45" t="s">
        <v>774</v>
      </c>
      <c r="KO13" s="46" t="s">
        <v>775</v>
      </c>
      <c r="KP13" s="47" t="s">
        <v>355</v>
      </c>
      <c r="KQ13" s="45" t="s">
        <v>777</v>
      </c>
      <c r="KR13" s="46" t="s">
        <v>778</v>
      </c>
      <c r="KS13" s="47" t="s">
        <v>779</v>
      </c>
      <c r="KT13" s="45" t="s">
        <v>357</v>
      </c>
      <c r="KU13" s="46" t="s">
        <v>781</v>
      </c>
      <c r="KV13" s="47" t="s">
        <v>358</v>
      </c>
      <c r="KW13" s="45" t="s">
        <v>338</v>
      </c>
      <c r="KX13" s="46" t="s">
        <v>783</v>
      </c>
      <c r="KY13" s="47" t="s">
        <v>546</v>
      </c>
      <c r="KZ13" s="45" t="s">
        <v>338</v>
      </c>
      <c r="LA13" s="46" t="s">
        <v>644</v>
      </c>
      <c r="LB13" s="47" t="s">
        <v>546</v>
      </c>
      <c r="LC13" s="45" t="s">
        <v>338</v>
      </c>
      <c r="LD13" s="46" t="s">
        <v>340</v>
      </c>
      <c r="LE13" s="47" t="s">
        <v>546</v>
      </c>
    </row>
    <row r="14" spans="1:317" ht="15.5" x14ac:dyDescent="0.35">
      <c r="A14" s="2">
        <v>1</v>
      </c>
      <c r="B14" s="215" t="s">
        <v>3261</v>
      </c>
      <c r="C14" s="5">
        <v>1</v>
      </c>
      <c r="D14" s="5"/>
      <c r="E14" s="5"/>
      <c r="F14" s="1"/>
      <c r="G14" s="1">
        <v>1</v>
      </c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20"/>
      <c r="BN14" s="20">
        <v>1</v>
      </c>
      <c r="BO14" s="20"/>
      <c r="BP14" s="14"/>
      <c r="BQ14" s="14"/>
      <c r="BR14" s="14">
        <v>1</v>
      </c>
      <c r="BS14" s="14"/>
      <c r="BT14" s="14">
        <v>1</v>
      </c>
      <c r="BU14" s="14"/>
      <c r="BV14" s="14"/>
      <c r="BW14" s="14">
        <v>1</v>
      </c>
      <c r="BX14" s="14"/>
      <c r="BY14" s="1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20">
        <v>1</v>
      </c>
      <c r="DZ14" s="20"/>
      <c r="EA14" s="20"/>
      <c r="EB14" s="20">
        <v>1</v>
      </c>
      <c r="EC14" s="20"/>
      <c r="ED14" s="20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4"/>
      <c r="EM14" s="4"/>
      <c r="EN14" s="4">
        <v>1</v>
      </c>
      <c r="EO14" s="4"/>
      <c r="EP14" s="4"/>
      <c r="EQ14" s="20"/>
      <c r="ER14" s="20">
        <v>1</v>
      </c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20"/>
      <c r="FX14" s="20">
        <v>1</v>
      </c>
      <c r="FY14" s="20"/>
      <c r="FZ14" s="20"/>
      <c r="GA14" s="20">
        <v>1</v>
      </c>
      <c r="GB14" s="20"/>
      <c r="GC14" s="20"/>
      <c r="GD14" s="20">
        <v>1</v>
      </c>
      <c r="GE14" s="20"/>
      <c r="GF14" s="20"/>
      <c r="GG14" s="20">
        <v>1</v>
      </c>
      <c r="GH14" s="20"/>
      <c r="GI14" s="20"/>
      <c r="GJ14" s="20">
        <v>1</v>
      </c>
      <c r="GK14" s="20"/>
      <c r="GL14" s="20"/>
      <c r="GM14" s="20">
        <v>1</v>
      </c>
      <c r="GN14" s="20"/>
      <c r="GO14" s="20"/>
      <c r="GP14" s="20">
        <v>1</v>
      </c>
      <c r="GQ14" s="20"/>
      <c r="GR14" s="20"/>
      <c r="GS14" s="20"/>
      <c r="GT14" s="20">
        <v>1</v>
      </c>
      <c r="GU14" s="20"/>
      <c r="GV14" s="20"/>
      <c r="GW14" s="20">
        <v>1</v>
      </c>
      <c r="GX14" s="20"/>
      <c r="GY14" s="20"/>
      <c r="GZ14" s="20">
        <v>1</v>
      </c>
      <c r="HA14" s="20"/>
      <c r="HB14" s="20">
        <v>1</v>
      </c>
      <c r="HC14" s="20"/>
      <c r="HD14" s="20"/>
      <c r="HE14" s="20"/>
      <c r="HF14" s="20">
        <v>1</v>
      </c>
      <c r="HG14" s="20"/>
      <c r="HH14" s="20">
        <v>1</v>
      </c>
      <c r="HI14" s="20"/>
      <c r="HJ14" s="20"/>
      <c r="HK14" s="20">
        <v>1</v>
      </c>
      <c r="HL14" s="20"/>
      <c r="HM14" s="20"/>
      <c r="HN14" s="20">
        <v>1</v>
      </c>
      <c r="HO14" s="20"/>
      <c r="HP14" s="20"/>
      <c r="HQ14" s="20">
        <v>1</v>
      </c>
      <c r="HR14" s="20"/>
      <c r="HS14" s="20"/>
      <c r="HT14" s="4">
        <v>1</v>
      </c>
      <c r="HU14" s="4"/>
      <c r="HV14" s="4"/>
      <c r="HW14" s="4"/>
      <c r="HX14" s="4">
        <v>1</v>
      </c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/>
      <c r="JE14" s="4">
        <v>1</v>
      </c>
      <c r="JF14" s="4"/>
      <c r="JG14" s="4"/>
      <c r="JH14" s="4">
        <v>1</v>
      </c>
      <c r="JI14" s="4"/>
      <c r="JJ14" s="4"/>
      <c r="JK14" s="4">
        <v>1</v>
      </c>
      <c r="JL14" s="4"/>
      <c r="JM14" s="4"/>
      <c r="JN14" s="4">
        <v>1</v>
      </c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/>
      <c r="JZ14" s="4">
        <v>1</v>
      </c>
      <c r="KA14" s="4"/>
      <c r="KB14" s="4">
        <v>1</v>
      </c>
      <c r="KC14" s="4"/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2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</row>
    <row r="15" spans="1:317" ht="15.5" x14ac:dyDescent="0.35">
      <c r="A15" s="2">
        <v>2</v>
      </c>
      <c r="B15" s="215" t="s">
        <v>3262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>
        <v>1</v>
      </c>
      <c r="AQ15" s="1"/>
      <c r="AR15" s="1"/>
      <c r="AS15" s="1">
        <v>1</v>
      </c>
      <c r="AT15" s="1"/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4"/>
      <c r="BN15" s="4">
        <v>1</v>
      </c>
      <c r="BO15" s="4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/>
      <c r="GT15" s="4">
        <v>1</v>
      </c>
      <c r="GU15" s="4"/>
      <c r="GV15" s="4">
        <v>1</v>
      </c>
      <c r="GW15" s="4"/>
      <c r="GX15" s="4"/>
      <c r="GY15" s="4">
        <v>1</v>
      </c>
      <c r="GZ15" s="4"/>
      <c r="HA15" s="4"/>
      <c r="HB15" s="4"/>
      <c r="HC15" s="4">
        <v>1</v>
      </c>
      <c r="HD15" s="4"/>
      <c r="HE15" s="4"/>
      <c r="HF15" s="4">
        <v>1</v>
      </c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2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</row>
    <row r="16" spans="1:317" ht="15.5" x14ac:dyDescent="0.35">
      <c r="A16" s="2">
        <v>3</v>
      </c>
      <c r="B16" s="215" t="s">
        <v>3263</v>
      </c>
      <c r="C16" s="9">
        <v>1</v>
      </c>
      <c r="D16" s="9"/>
      <c r="E16" s="9"/>
      <c r="F16" s="1"/>
      <c r="G16" s="1">
        <v>1</v>
      </c>
      <c r="H16" s="1"/>
      <c r="I16" s="1">
        <v>1</v>
      </c>
      <c r="J16" s="1"/>
      <c r="K16" s="1"/>
      <c r="L16" s="1"/>
      <c r="M16" s="1">
        <v>1</v>
      </c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1">
        <v>1</v>
      </c>
      <c r="AZ16" s="1"/>
      <c r="BA16" s="1"/>
      <c r="BB16" s="1">
        <v>1</v>
      </c>
      <c r="BC16" s="1"/>
      <c r="BD16" s="1"/>
      <c r="BE16" s="1"/>
      <c r="BF16" s="1"/>
      <c r="BG16" s="1">
        <v>1</v>
      </c>
      <c r="BH16" s="1">
        <v>1</v>
      </c>
      <c r="BI16" s="1"/>
      <c r="BJ16" s="1"/>
      <c r="BK16" s="1">
        <v>1</v>
      </c>
      <c r="BL16" s="1"/>
      <c r="BM16" s="4"/>
      <c r="BN16" s="4">
        <v>1</v>
      </c>
      <c r="BO16" s="4"/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/>
      <c r="HX16" s="4">
        <v>1</v>
      </c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/>
      <c r="JW16" s="4"/>
      <c r="JX16" s="4">
        <v>1</v>
      </c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2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</row>
    <row r="17" spans="1:317" ht="15.5" x14ac:dyDescent="0.35">
      <c r="A17" s="2">
        <v>4</v>
      </c>
      <c r="B17" s="215" t="s">
        <v>3264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/>
      <c r="P17" s="1">
        <v>1</v>
      </c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4"/>
      <c r="BN17" s="4">
        <v>1</v>
      </c>
      <c r="BO17" s="4"/>
      <c r="BP17" s="1"/>
      <c r="BQ17" s="1"/>
      <c r="BR17" s="1">
        <v>1</v>
      </c>
      <c r="BS17" s="1"/>
      <c r="BT17" s="1">
        <v>1</v>
      </c>
      <c r="BU17" s="1"/>
      <c r="BV17" s="1"/>
      <c r="BW17" s="1">
        <v>1</v>
      </c>
      <c r="BX17" s="1"/>
      <c r="BY17" s="1"/>
      <c r="BZ17" s="4"/>
      <c r="CA17" s="4">
        <v>1</v>
      </c>
      <c r="CB17" s="4"/>
      <c r="CC17" s="4"/>
      <c r="CD17" s="4"/>
      <c r="CE17" s="4">
        <v>1</v>
      </c>
      <c r="CF17" s="4"/>
      <c r="CG17" s="4"/>
      <c r="CH17" s="4">
        <v>1</v>
      </c>
      <c r="CI17" s="4"/>
      <c r="CJ17" s="4">
        <v>1</v>
      </c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/>
      <c r="GK17" s="4">
        <v>1</v>
      </c>
      <c r="GL17" s="4"/>
      <c r="GM17" s="4"/>
      <c r="GN17" s="4">
        <v>1</v>
      </c>
      <c r="GO17" s="4"/>
      <c r="GP17" s="4">
        <v>1</v>
      </c>
      <c r="GQ17" s="4"/>
      <c r="GR17" s="4"/>
      <c r="GS17" s="4"/>
      <c r="GT17" s="4">
        <v>1</v>
      </c>
      <c r="GU17" s="4"/>
      <c r="GV17" s="4">
        <v>1</v>
      </c>
      <c r="GW17" s="4"/>
      <c r="GX17" s="4"/>
      <c r="GY17" s="4">
        <v>1</v>
      </c>
      <c r="GZ17" s="4"/>
      <c r="HA17" s="4"/>
      <c r="HB17" s="4"/>
      <c r="HC17" s="4">
        <v>1</v>
      </c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/>
      <c r="IH17" s="4">
        <v>1</v>
      </c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/>
      <c r="JE17" s="4">
        <v>1</v>
      </c>
      <c r="JF17" s="4"/>
      <c r="JG17" s="4"/>
      <c r="JH17" s="4">
        <v>1</v>
      </c>
      <c r="JI17" s="4"/>
      <c r="JJ17" s="4"/>
      <c r="JK17" s="4">
        <v>1</v>
      </c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/>
      <c r="JZ17" s="4">
        <v>1</v>
      </c>
      <c r="KA17" s="4"/>
      <c r="KB17" s="4"/>
      <c r="KC17" s="4">
        <v>1</v>
      </c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2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</row>
    <row r="18" spans="1:317" ht="15.5" x14ac:dyDescent="0.35">
      <c r="A18" s="2">
        <v>5</v>
      </c>
      <c r="B18" s="215" t="s">
        <v>3265</v>
      </c>
      <c r="C18" s="9">
        <v>1</v>
      </c>
      <c r="D18" s="9"/>
      <c r="E18" s="9"/>
      <c r="F18" s="1"/>
      <c r="G18" s="1">
        <v>1</v>
      </c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/>
      <c r="AN18" s="1">
        <v>1</v>
      </c>
      <c r="AO18" s="1"/>
      <c r="AP18" s="1"/>
      <c r="AQ18" s="1">
        <v>1</v>
      </c>
      <c r="AR18" s="1"/>
      <c r="AS18" s="1">
        <v>1</v>
      </c>
      <c r="AT18" s="1"/>
      <c r="AU18" s="1"/>
      <c r="AV18" s="1"/>
      <c r="AW18" s="1">
        <v>1</v>
      </c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4"/>
      <c r="BN18" s="4">
        <v>1</v>
      </c>
      <c r="BO18" s="4"/>
      <c r="BP18" s="1"/>
      <c r="BQ18" s="1"/>
      <c r="BR18" s="1">
        <v>1</v>
      </c>
      <c r="BS18" s="1"/>
      <c r="BT18" s="1"/>
      <c r="BU18" s="1">
        <v>1</v>
      </c>
      <c r="BV18" s="1"/>
      <c r="BW18" s="1">
        <v>1</v>
      </c>
      <c r="BX18" s="1"/>
      <c r="BY18" s="1"/>
      <c r="BZ18" s="4">
        <v>1</v>
      </c>
      <c r="CA18" s="4"/>
      <c r="CB18" s="4"/>
      <c r="CC18" s="4"/>
      <c r="CD18" s="4">
        <v>1</v>
      </c>
      <c r="CE18" s="4"/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/>
      <c r="CT18" s="4">
        <v>1</v>
      </c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/>
      <c r="GT18" s="4">
        <v>1</v>
      </c>
      <c r="GU18" s="4"/>
      <c r="GV18" s="4"/>
      <c r="GW18" s="4">
        <v>1</v>
      </c>
      <c r="GX18" s="4"/>
      <c r="GY18" s="4"/>
      <c r="GZ18" s="4">
        <v>1</v>
      </c>
      <c r="HA18" s="4"/>
      <c r="HB18" s="4">
        <v>1</v>
      </c>
      <c r="HC18" s="4"/>
      <c r="HD18" s="4"/>
      <c r="HE18" s="4"/>
      <c r="HF18" s="4">
        <v>1</v>
      </c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/>
      <c r="HU18" s="4">
        <v>1</v>
      </c>
      <c r="HV18" s="4"/>
      <c r="HW18" s="4"/>
      <c r="HX18" s="4">
        <v>1</v>
      </c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/>
      <c r="JE18" s="4">
        <v>1</v>
      </c>
      <c r="JF18" s="4"/>
      <c r="JG18" s="4"/>
      <c r="JH18" s="4">
        <v>1</v>
      </c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/>
      <c r="JZ18" s="4">
        <v>1</v>
      </c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2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</row>
    <row r="19" spans="1:317" ht="15.5" x14ac:dyDescent="0.35">
      <c r="A19" s="2">
        <v>6</v>
      </c>
      <c r="B19" s="215" t="s">
        <v>3266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/>
      <c r="P19" s="1">
        <v>1</v>
      </c>
      <c r="Q19" s="1"/>
      <c r="R19" s="1">
        <v>1</v>
      </c>
      <c r="S19" s="1"/>
      <c r="T19" s="1"/>
      <c r="U19" s="1"/>
      <c r="V19" s="1">
        <v>1</v>
      </c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/>
      <c r="AQ19" s="1">
        <v>1</v>
      </c>
      <c r="AR19" s="1"/>
      <c r="AS19" s="1"/>
      <c r="AT19" s="1">
        <v>1</v>
      </c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/>
      <c r="BI19" s="1">
        <v>1</v>
      </c>
      <c r="BJ19" s="1"/>
      <c r="BK19" s="1">
        <v>1</v>
      </c>
      <c r="BL19" s="1"/>
      <c r="BM19" s="4"/>
      <c r="BN19" s="4">
        <v>1</v>
      </c>
      <c r="BO19" s="4"/>
      <c r="BP19" s="1"/>
      <c r="BQ19" s="1"/>
      <c r="BR19" s="1">
        <v>1</v>
      </c>
      <c r="BS19" s="1"/>
      <c r="BT19" s="1">
        <v>1</v>
      </c>
      <c r="BU19" s="1"/>
      <c r="BV19" s="1"/>
      <c r="BW19" s="1"/>
      <c r="BX19" s="1">
        <v>1</v>
      </c>
      <c r="BY19" s="1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/>
      <c r="DK19" s="4">
        <v>1</v>
      </c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/>
      <c r="DX19" s="4">
        <v>1</v>
      </c>
      <c r="DY19" s="4">
        <v>1</v>
      </c>
      <c r="DZ19" s="4"/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/>
      <c r="EK19" s="4"/>
      <c r="EL19" s="4">
        <v>1</v>
      </c>
      <c r="EM19" s="4"/>
      <c r="EN19" s="4">
        <v>1</v>
      </c>
      <c r="EO19" s="4"/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>
        <v>1</v>
      </c>
      <c r="HC19" s="4"/>
      <c r="HD19" s="4"/>
      <c r="HE19" s="4"/>
      <c r="HF19" s="4">
        <v>1</v>
      </c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4">
        <v>1</v>
      </c>
      <c r="IJ19" s="4"/>
      <c r="IK19" s="4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/>
      <c r="JH19" s="4">
        <v>1</v>
      </c>
      <c r="JI19" s="4"/>
      <c r="JJ19" s="4"/>
      <c r="JK19" s="4">
        <v>1</v>
      </c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/>
      <c r="JZ19" s="4">
        <v>1</v>
      </c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2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</row>
    <row r="20" spans="1:317" ht="15.5" x14ac:dyDescent="0.35">
      <c r="A20" s="2">
        <v>7</v>
      </c>
      <c r="B20" s="215" t="s">
        <v>3267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/>
      <c r="AN20" s="1">
        <v>1</v>
      </c>
      <c r="AO20" s="1"/>
      <c r="AP20" s="1"/>
      <c r="AQ20" s="1">
        <v>1</v>
      </c>
      <c r="AR20" s="1"/>
      <c r="AS20" s="1"/>
      <c r="AT20" s="1">
        <v>1</v>
      </c>
      <c r="AU20" s="1"/>
      <c r="AV20" s="1"/>
      <c r="AW20" s="1">
        <v>1</v>
      </c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4"/>
      <c r="BN20" s="4">
        <v>1</v>
      </c>
      <c r="BO20" s="4"/>
      <c r="BP20" s="1"/>
      <c r="BQ20" s="1"/>
      <c r="BR20" s="1">
        <v>1</v>
      </c>
      <c r="BS20" s="1"/>
      <c r="BT20" s="1">
        <v>1</v>
      </c>
      <c r="BU20" s="1"/>
      <c r="BV20" s="1"/>
      <c r="BW20" s="1">
        <v>1</v>
      </c>
      <c r="BX20" s="1"/>
      <c r="BY20" s="1"/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>
        <v>1</v>
      </c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4"/>
      <c r="GT20" s="4">
        <v>1</v>
      </c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/>
      <c r="HF20" s="4">
        <v>1</v>
      </c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/>
      <c r="JE20" s="4">
        <v>1</v>
      </c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2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</row>
    <row r="21" spans="1:317" x14ac:dyDescent="0.35">
      <c r="A21" s="3">
        <v>8</v>
      </c>
      <c r="B21" s="216" t="s">
        <v>3276</v>
      </c>
      <c r="C21" s="3">
        <v>1</v>
      </c>
      <c r="D21" s="3"/>
      <c r="E21" s="3"/>
      <c r="F21" s="4"/>
      <c r="G21" s="4">
        <v>1</v>
      </c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/>
      <c r="AN21" s="4">
        <v>1</v>
      </c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>
        <v>1</v>
      </c>
      <c r="HC21" s="4"/>
      <c r="HD21" s="4"/>
      <c r="HE21" s="4"/>
      <c r="HF21" s="4">
        <v>1</v>
      </c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/>
      <c r="HX21" s="4">
        <v>1</v>
      </c>
      <c r="HY21" s="4"/>
      <c r="HZ21" s="4">
        <v>1</v>
      </c>
      <c r="IA21" s="4"/>
      <c r="IB21" s="4"/>
      <c r="IC21" s="4"/>
      <c r="ID21" s="4">
        <v>1</v>
      </c>
      <c r="IE21" s="4"/>
      <c r="IF21" s="4"/>
      <c r="IG21" s="4">
        <v>1</v>
      </c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/>
      <c r="JZ21" s="4">
        <v>1</v>
      </c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2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</row>
    <row r="22" spans="1:317" x14ac:dyDescent="0.35">
      <c r="A22" s="3">
        <v>9</v>
      </c>
      <c r="B22" s="216" t="s">
        <v>3268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/>
      <c r="AN22" s="4">
        <v>1</v>
      </c>
      <c r="AO22" s="4"/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>
        <v>1</v>
      </c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/>
      <c r="GT22" s="4">
        <v>1</v>
      </c>
      <c r="GU22" s="4"/>
      <c r="GV22" s="4">
        <v>1</v>
      </c>
      <c r="GW22" s="4"/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/>
      <c r="JE22" s="4">
        <v>1</v>
      </c>
      <c r="JF22" s="4"/>
      <c r="JG22" s="4">
        <v>1</v>
      </c>
      <c r="JH22" s="4"/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/>
      <c r="JZ22" s="4">
        <v>1</v>
      </c>
      <c r="KA22" s="4"/>
      <c r="KB22" s="4"/>
      <c r="KC22" s="4">
        <v>1</v>
      </c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2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</row>
    <row r="23" spans="1:317" x14ac:dyDescent="0.35">
      <c r="A23" s="3">
        <v>10</v>
      </c>
      <c r="B23" s="216" t="s">
        <v>3269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10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>
        <v>1</v>
      </c>
      <c r="BI23" s="4"/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>
        <v>1</v>
      </c>
      <c r="CJ23" s="4"/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/>
      <c r="CW23" s="4">
        <v>1</v>
      </c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/>
      <c r="HD23" s="4">
        <v>1</v>
      </c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>
        <v>1</v>
      </c>
      <c r="IE23" s="4"/>
      <c r="IF23" s="4"/>
      <c r="IG23" s="4">
        <v>1</v>
      </c>
      <c r="IH23" s="4"/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/>
      <c r="JB23" s="4">
        <v>1</v>
      </c>
      <c r="JC23" s="4"/>
      <c r="JD23" s="4"/>
      <c r="JE23" s="4"/>
      <c r="JF23" s="4">
        <v>1</v>
      </c>
      <c r="JG23" s="4"/>
      <c r="JH23" s="4"/>
      <c r="JI23" s="4">
        <v>1</v>
      </c>
      <c r="JJ23" s="4"/>
      <c r="JK23" s="4"/>
      <c r="JL23" s="4">
        <v>1</v>
      </c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/>
      <c r="KC23" s="4">
        <v>1</v>
      </c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>
        <v>1</v>
      </c>
      <c r="KP23" s="4"/>
      <c r="KQ23" s="4"/>
      <c r="KR23" s="4">
        <v>1</v>
      </c>
      <c r="KS23" s="4"/>
      <c r="KT23" s="4"/>
      <c r="KU23" s="4">
        <v>1</v>
      </c>
      <c r="KV23" s="24"/>
      <c r="KW23" s="4"/>
      <c r="KX23" s="4">
        <v>1</v>
      </c>
      <c r="KY23" s="4"/>
      <c r="KZ23" s="4"/>
      <c r="LA23" s="4">
        <v>1</v>
      </c>
      <c r="LB23" s="4"/>
      <c r="LC23" s="4"/>
      <c r="LD23" s="4">
        <v>1</v>
      </c>
      <c r="LE23" s="4"/>
    </row>
    <row r="24" spans="1:317" x14ac:dyDescent="0.35">
      <c r="A24" s="3">
        <v>11</v>
      </c>
      <c r="B24" s="216" t="s">
        <v>3275</v>
      </c>
      <c r="C24" s="3">
        <v>1</v>
      </c>
      <c r="D24" s="3"/>
      <c r="E24" s="3"/>
      <c r="F24" s="4"/>
      <c r="G24" s="4">
        <v>1</v>
      </c>
      <c r="H24" s="4"/>
      <c r="I24" s="4">
        <v>1</v>
      </c>
      <c r="J24" s="4"/>
      <c r="K24" s="4"/>
      <c r="L24" s="4"/>
      <c r="M24" s="4">
        <v>1</v>
      </c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/>
      <c r="DL24" s="4">
        <v>1</v>
      </c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/>
      <c r="EU24" s="4"/>
      <c r="EV24" s="4">
        <v>1</v>
      </c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/>
      <c r="GZ24" s="4">
        <v>1</v>
      </c>
      <c r="HA24" s="4"/>
      <c r="HB24" s="4">
        <v>1</v>
      </c>
      <c r="HC24" s="4"/>
      <c r="HD24" s="4"/>
      <c r="HE24" s="4"/>
      <c r="HF24" s="4">
        <v>1</v>
      </c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/>
      <c r="HX24" s="4">
        <v>1</v>
      </c>
      <c r="HY24" s="4"/>
      <c r="HZ24" s="4">
        <v>1</v>
      </c>
      <c r="IA24" s="4"/>
      <c r="IB24" s="4"/>
      <c r="IC24" s="4"/>
      <c r="ID24" s="4">
        <v>1</v>
      </c>
      <c r="IE24" s="4"/>
      <c r="IF24" s="4"/>
      <c r="IG24" s="4">
        <v>1</v>
      </c>
      <c r="IH24" s="4"/>
      <c r="II24" s="4">
        <v>1</v>
      </c>
      <c r="IJ24" s="4"/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4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>
        <v>1</v>
      </c>
      <c r="JQ24" s="4"/>
      <c r="JR24" s="4"/>
      <c r="JS24" s="4">
        <v>1</v>
      </c>
      <c r="JT24" s="4"/>
      <c r="JU24" s="4"/>
      <c r="JV24" s="4"/>
      <c r="JW24" s="4"/>
      <c r="JX24" s="4">
        <v>1</v>
      </c>
      <c r="JY24" s="4"/>
      <c r="JZ24" s="4">
        <v>1</v>
      </c>
      <c r="KA24" s="4"/>
      <c r="KB24" s="4"/>
      <c r="KC24" s="4"/>
      <c r="KD24" s="4">
        <v>1</v>
      </c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2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</row>
    <row r="25" spans="1:317" x14ac:dyDescent="0.35">
      <c r="A25" s="3">
        <v>12</v>
      </c>
      <c r="B25" s="216" t="s">
        <v>3274</v>
      </c>
      <c r="C25" s="3"/>
      <c r="D25" s="3">
        <v>1</v>
      </c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4">
        <v>1</v>
      </c>
      <c r="BC25" s="4"/>
      <c r="BD25" s="4"/>
      <c r="BE25" s="4"/>
      <c r="BF25" s="4">
        <v>1</v>
      </c>
      <c r="BG25" s="4"/>
      <c r="BH25" s="4">
        <v>1</v>
      </c>
      <c r="BI25" s="4"/>
      <c r="BJ25" s="4"/>
      <c r="BK25" s="4"/>
      <c r="BL25" s="4"/>
      <c r="BM25" s="4">
        <v>1</v>
      </c>
      <c r="BN25" s="4">
        <v>1</v>
      </c>
      <c r="BO25" s="4"/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/>
      <c r="DF25" s="4">
        <v>1</v>
      </c>
      <c r="DG25" s="4"/>
      <c r="DH25" s="4">
        <v>1</v>
      </c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>
        <v>1</v>
      </c>
      <c r="GW25" s="4"/>
      <c r="GX25" s="4"/>
      <c r="GY25" s="4">
        <v>1</v>
      </c>
      <c r="GZ25" s="4"/>
      <c r="HA25" s="4"/>
      <c r="HB25" s="4"/>
      <c r="HC25" s="4">
        <v>1</v>
      </c>
      <c r="HD25" s="4"/>
      <c r="HE25" s="4"/>
      <c r="HF25" s="4">
        <v>1</v>
      </c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 s="4">
        <v>1</v>
      </c>
      <c r="IV25" s="4"/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/>
      <c r="JH25" s="4">
        <v>1</v>
      </c>
      <c r="JI25" s="4"/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>
        <v>1</v>
      </c>
      <c r="JT25" s="4"/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24"/>
      <c r="KW25" s="4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</row>
    <row r="26" spans="1:317" x14ac:dyDescent="0.35">
      <c r="A26" s="3">
        <v>13</v>
      </c>
      <c r="B26" s="216" t="s">
        <v>3273</v>
      </c>
      <c r="C26" s="3">
        <v>1</v>
      </c>
      <c r="D26" s="3"/>
      <c r="E26" s="3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/>
      <c r="CD26" s="4">
        <v>1</v>
      </c>
      <c r="CE26" s="4"/>
      <c r="CF26" s="4">
        <v>1</v>
      </c>
      <c r="CG26" s="4"/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>
        <v>1</v>
      </c>
      <c r="GX26" s="4"/>
      <c r="GY26" s="4"/>
      <c r="GZ26" s="4">
        <v>1</v>
      </c>
      <c r="HA26" s="4"/>
      <c r="HB26" s="4">
        <v>1</v>
      </c>
      <c r="HC26" s="4"/>
      <c r="HD26" s="4"/>
      <c r="HE26" s="4"/>
      <c r="HF26" s="4">
        <v>1</v>
      </c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/>
      <c r="HX26" s="4">
        <v>1</v>
      </c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U26" s="4">
        <v>1</v>
      </c>
      <c r="IV26" s="4"/>
      <c r="IW26" s="4"/>
      <c r="IX26" s="4">
        <v>1</v>
      </c>
      <c r="IY26" s="4"/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/>
      <c r="JK26" s="4">
        <v>1</v>
      </c>
      <c r="JL26" s="4"/>
      <c r="JM26" s="4"/>
      <c r="JN26" s="4">
        <v>1</v>
      </c>
      <c r="JO26" s="4"/>
      <c r="JP26" s="4">
        <v>1</v>
      </c>
      <c r="JQ26" s="4"/>
      <c r="JR26" s="4"/>
      <c r="JS26" s="4">
        <v>1</v>
      </c>
      <c r="JT26" s="4"/>
      <c r="JU26" s="4"/>
      <c r="JV26" s="4">
        <v>1</v>
      </c>
      <c r="JW26" s="4"/>
      <c r="JX26" s="4"/>
      <c r="JY26" s="4"/>
      <c r="JZ26" s="4">
        <v>1</v>
      </c>
      <c r="KA26" s="4"/>
      <c r="KB26" s="4">
        <v>1</v>
      </c>
      <c r="KC26" s="4"/>
      <c r="KD26" s="4"/>
      <c r="KE26" s="4">
        <v>1</v>
      </c>
      <c r="KF26" s="4"/>
      <c r="KG26" s="4"/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4">
        <v>1</v>
      </c>
      <c r="KR26" s="4"/>
      <c r="KS26" s="4"/>
      <c r="KT26" s="4">
        <v>1</v>
      </c>
      <c r="KU26" s="4"/>
      <c r="KV26" s="24"/>
      <c r="KW26" s="4">
        <v>1</v>
      </c>
      <c r="KX26" s="4"/>
      <c r="KY26" s="4"/>
      <c r="KZ26" s="4">
        <v>1</v>
      </c>
      <c r="LA26" s="4"/>
      <c r="LB26" s="4"/>
      <c r="LC26" s="4">
        <v>1</v>
      </c>
      <c r="LD26" s="4"/>
      <c r="LE26" s="4"/>
    </row>
    <row r="27" spans="1:317" x14ac:dyDescent="0.35">
      <c r="A27" s="3">
        <v>14</v>
      </c>
      <c r="B27" s="216" t="s">
        <v>3272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10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/>
      <c r="GN27" s="4">
        <v>1</v>
      </c>
      <c r="GO27" s="4"/>
      <c r="GP27" s="4">
        <v>1</v>
      </c>
      <c r="GQ27" s="4"/>
      <c r="GR27" s="4"/>
      <c r="GS27" s="4"/>
      <c r="GT27" s="4">
        <v>1</v>
      </c>
      <c r="GU27" s="4"/>
      <c r="GV27" s="4">
        <v>1</v>
      </c>
      <c r="GW27" s="4"/>
      <c r="GX27" s="4"/>
      <c r="GY27" s="4">
        <v>1</v>
      </c>
      <c r="GZ27" s="4"/>
      <c r="HA27" s="4"/>
      <c r="HB27" s="4"/>
      <c r="HC27" s="4">
        <v>1</v>
      </c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>
        <v>1</v>
      </c>
      <c r="JK27" s="4"/>
      <c r="JL27" s="4"/>
      <c r="JM27" s="4"/>
      <c r="JN27" s="4">
        <v>1</v>
      </c>
      <c r="JO27" s="4"/>
      <c r="JP27" s="4">
        <v>1</v>
      </c>
      <c r="JQ27" s="4"/>
      <c r="JR27" s="4"/>
      <c r="JS27" s="4">
        <v>1</v>
      </c>
      <c r="JT27" s="4"/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>
        <v>1</v>
      </c>
      <c r="KF27" s="4"/>
      <c r="KG27" s="4"/>
      <c r="KH27" s="4">
        <v>1</v>
      </c>
      <c r="KI27" s="4"/>
      <c r="KJ27" s="4"/>
      <c r="KK27" s="4">
        <v>1</v>
      </c>
      <c r="KL27" s="4"/>
      <c r="KM27" s="4"/>
      <c r="KN27" s="4">
        <v>1</v>
      </c>
      <c r="KO27" s="4"/>
      <c r="KP27" s="4"/>
      <c r="KQ27" s="4">
        <v>1</v>
      </c>
      <c r="KR27" s="4"/>
      <c r="KS27" s="4"/>
      <c r="KT27" s="4">
        <v>1</v>
      </c>
      <c r="KU27" s="4"/>
      <c r="KV27" s="24"/>
      <c r="KW27" s="4">
        <v>1</v>
      </c>
      <c r="KX27" s="4"/>
      <c r="KY27" s="4"/>
      <c r="KZ27" s="4">
        <v>1</v>
      </c>
      <c r="LA27" s="4"/>
      <c r="LB27" s="4"/>
      <c r="LC27" s="4">
        <v>1</v>
      </c>
      <c r="LD27" s="4"/>
      <c r="LE27" s="4"/>
    </row>
    <row r="28" spans="1:317" x14ac:dyDescent="0.35">
      <c r="A28" s="3">
        <v>15</v>
      </c>
      <c r="B28" s="216" t="s">
        <v>3271</v>
      </c>
      <c r="C28" s="3">
        <v>1</v>
      </c>
      <c r="D28" s="3"/>
      <c r="E28" s="3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10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/>
      <c r="BF28" s="4"/>
      <c r="BG28" s="4">
        <v>1</v>
      </c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/>
      <c r="ER28" s="4">
        <v>1</v>
      </c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>
        <v>1</v>
      </c>
      <c r="HC28" s="4"/>
      <c r="HD28" s="4"/>
      <c r="HE28" s="4"/>
      <c r="HF28" s="4">
        <v>1</v>
      </c>
      <c r="HG28" s="4"/>
      <c r="HH28" s="4">
        <v>1</v>
      </c>
      <c r="HI28" s="4"/>
      <c r="HJ28" s="4"/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/>
      <c r="HX28" s="4">
        <v>1</v>
      </c>
      <c r="HY28" s="4"/>
      <c r="HZ28" s="4">
        <v>1</v>
      </c>
      <c r="IA28" s="4"/>
      <c r="IB28" s="4"/>
      <c r="IC28" s="4"/>
      <c r="ID28" s="4">
        <v>1</v>
      </c>
      <c r="IE28" s="4"/>
      <c r="IF28" s="4"/>
      <c r="IG28" s="4">
        <v>1</v>
      </c>
      <c r="IH28" s="4"/>
      <c r="II28" s="4">
        <v>1</v>
      </c>
      <c r="IJ28" s="4"/>
      <c r="IK28" s="4"/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  <c r="IU28" s="4">
        <v>1</v>
      </c>
      <c r="IV28" s="4"/>
      <c r="IW28" s="4"/>
      <c r="IX28" s="4">
        <v>1</v>
      </c>
      <c r="IY28" s="4"/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/>
      <c r="JK28" s="4">
        <v>1</v>
      </c>
      <c r="JL28" s="4"/>
      <c r="JM28" s="4"/>
      <c r="JN28" s="4">
        <v>1</v>
      </c>
      <c r="JO28" s="4"/>
      <c r="JP28" s="4">
        <v>1</v>
      </c>
      <c r="JQ28" s="4"/>
      <c r="JR28" s="4"/>
      <c r="JS28" s="4">
        <v>1</v>
      </c>
      <c r="JT28" s="4"/>
      <c r="JU28" s="4"/>
      <c r="JV28" s="4"/>
      <c r="JW28" s="4"/>
      <c r="JX28" s="4">
        <v>1</v>
      </c>
      <c r="JY28" s="4"/>
      <c r="JZ28" s="4">
        <v>1</v>
      </c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24"/>
      <c r="KW28" s="4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</row>
    <row r="29" spans="1:317" x14ac:dyDescent="0.35">
      <c r="A29" s="3">
        <v>16</v>
      </c>
      <c r="B29" s="214" t="s">
        <v>3270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10"/>
      <c r="AJ29" s="4">
        <v>1</v>
      </c>
      <c r="AK29" s="4"/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/>
      <c r="DH29" s="4">
        <v>1</v>
      </c>
      <c r="DI29" s="4"/>
      <c r="DJ29" s="4">
        <v>1</v>
      </c>
      <c r="DK29" s="4"/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/>
      <c r="GK29" s="4">
        <v>1</v>
      </c>
      <c r="GL29" s="4"/>
      <c r="GM29" s="4"/>
      <c r="GN29" s="4">
        <v>1</v>
      </c>
      <c r="GO29" s="4"/>
      <c r="GP29" s="4">
        <v>1</v>
      </c>
      <c r="GQ29" s="4"/>
      <c r="GR29" s="4"/>
      <c r="GS29" s="4"/>
      <c r="GT29" s="4">
        <v>1</v>
      </c>
      <c r="GU29" s="4"/>
      <c r="GV29" s="4">
        <v>1</v>
      </c>
      <c r="GW29" s="4"/>
      <c r="GX29" s="4"/>
      <c r="GY29" s="4">
        <v>1</v>
      </c>
      <c r="GZ29" s="4"/>
      <c r="HA29" s="4"/>
      <c r="HB29" s="4"/>
      <c r="HC29" s="4">
        <v>1</v>
      </c>
      <c r="HD29" s="4"/>
      <c r="HE29" s="4"/>
      <c r="HF29" s="4">
        <v>1</v>
      </c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/>
      <c r="IG29" s="4"/>
      <c r="IH29" s="4">
        <v>1</v>
      </c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U29" s="4">
        <v>1</v>
      </c>
      <c r="IV29" s="4"/>
      <c r="IW29" s="4"/>
      <c r="IX29" s="4">
        <v>1</v>
      </c>
      <c r="IY29" s="4"/>
      <c r="IZ29" s="4"/>
      <c r="JA29" s="4">
        <v>1</v>
      </c>
      <c r="JB29" s="4"/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>
        <v>1</v>
      </c>
      <c r="JN29" s="4"/>
      <c r="JO29" s="4"/>
      <c r="JP29" s="4">
        <v>1</v>
      </c>
      <c r="JQ29" s="4"/>
      <c r="JR29" s="4"/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>
        <v>1</v>
      </c>
      <c r="KF29" s="4"/>
      <c r="KG29" s="4"/>
      <c r="KH29" s="4">
        <v>1</v>
      </c>
      <c r="KI29" s="4"/>
      <c r="KJ29" s="4"/>
      <c r="KK29" s="4">
        <v>1</v>
      </c>
      <c r="KL29" s="4"/>
      <c r="KM29" s="4"/>
      <c r="KN29" s="4">
        <v>1</v>
      </c>
      <c r="KO29" s="4"/>
      <c r="KP29" s="4"/>
      <c r="KQ29" s="4">
        <v>1</v>
      </c>
      <c r="KR29" s="4"/>
      <c r="KS29" s="4"/>
      <c r="KT29" s="4">
        <v>1</v>
      </c>
      <c r="KU29" s="4"/>
      <c r="KV29" s="24"/>
      <c r="KW29" s="4">
        <v>1</v>
      </c>
      <c r="KX29" s="4"/>
      <c r="KY29" s="4"/>
      <c r="KZ29" s="4">
        <v>1</v>
      </c>
      <c r="LA29" s="4"/>
      <c r="LB29" s="4"/>
      <c r="LC29" s="4">
        <v>1</v>
      </c>
      <c r="LD29" s="4"/>
      <c r="LE29" s="4"/>
    </row>
    <row r="30" spans="1:317" x14ac:dyDescent="0.35">
      <c r="A30" s="86" t="s">
        <v>786</v>
      </c>
      <c r="B30" s="87"/>
      <c r="C30" s="3">
        <f>SUM(C14:C29)</f>
        <v>14</v>
      </c>
      <c r="D30" s="3">
        <f>SUM(D14:D29)</f>
        <v>2</v>
      </c>
      <c r="E30" s="3">
        <f>SUM(E14:E29)</f>
        <v>0</v>
      </c>
      <c r="F30" s="3">
        <f>SUM(F14:F29)</f>
        <v>7</v>
      </c>
      <c r="G30" s="3">
        <f>SUM(G14:G29)</f>
        <v>9</v>
      </c>
      <c r="H30" s="3">
        <f>SUM(H14:H29)</f>
        <v>0</v>
      </c>
      <c r="I30" s="3">
        <f>SUM(I14:I29)</f>
        <v>15</v>
      </c>
      <c r="J30" s="3">
        <f>SUM(J14:J29)</f>
        <v>1</v>
      </c>
      <c r="K30" s="3">
        <f>SUM(K14:K29)</f>
        <v>0</v>
      </c>
      <c r="L30" s="3">
        <f>SUM(L14:L29)</f>
        <v>7</v>
      </c>
      <c r="M30" s="3">
        <f>SUM(M14:M29)</f>
        <v>9</v>
      </c>
      <c r="N30" s="3">
        <f>SUM(N14:N29)</f>
        <v>0</v>
      </c>
      <c r="O30" s="3">
        <f>SUM(O14:O29)</f>
        <v>5</v>
      </c>
      <c r="P30" s="3">
        <f>SUM(P14:P29)</f>
        <v>10</v>
      </c>
      <c r="Q30" s="3">
        <f>SUM(Q14:Q29)</f>
        <v>1</v>
      </c>
      <c r="R30" s="3">
        <f>SUM(R14:R29)</f>
        <v>15</v>
      </c>
      <c r="S30" s="3">
        <f>SUM(S14:S29)</f>
        <v>1</v>
      </c>
      <c r="T30" s="3">
        <f>SUM(T14:T29)</f>
        <v>0</v>
      </c>
      <c r="U30" s="3">
        <f>SUM(U14:U29)</f>
        <v>14</v>
      </c>
      <c r="V30" s="3">
        <f>SUM(V14:V29)</f>
        <v>2</v>
      </c>
      <c r="W30" s="3">
        <f>SUM(W14:W29)</f>
        <v>0</v>
      </c>
      <c r="X30" s="3">
        <f>SUM(X14:X29)</f>
        <v>15</v>
      </c>
      <c r="Y30" s="3">
        <f>SUM(Y14:Y29)</f>
        <v>1</v>
      </c>
      <c r="Z30" s="3">
        <f>SUM(Z14:Z29)</f>
        <v>0</v>
      </c>
      <c r="AA30" s="3">
        <f>SUM(AA14:AA29)</f>
        <v>15</v>
      </c>
      <c r="AB30" s="3">
        <f>SUM(AB14:AB29)</f>
        <v>1</v>
      </c>
      <c r="AC30" s="3">
        <f>SUM(AC14:AC29)</f>
        <v>0</v>
      </c>
      <c r="AD30" s="3">
        <f>SUM(AD14:AD29)</f>
        <v>15</v>
      </c>
      <c r="AE30" s="3">
        <f>SUM(AE14:AE29)</f>
        <v>1</v>
      </c>
      <c r="AF30" s="3">
        <f>SUM(AF14:AF29)</f>
        <v>0</v>
      </c>
      <c r="AG30" s="3">
        <f>SUM(AG14:AG29)</f>
        <v>15</v>
      </c>
      <c r="AH30" s="3">
        <f>SUM(AH14:AH29)</f>
        <v>1</v>
      </c>
      <c r="AI30" s="3">
        <f>SUM(AI14:AI29)</f>
        <v>0</v>
      </c>
      <c r="AJ30" s="3">
        <f>SUM(AJ14:AJ29)</f>
        <v>14</v>
      </c>
      <c r="AK30" s="3">
        <f>SUM(AK14:AK29)</f>
        <v>2</v>
      </c>
      <c r="AL30" s="3">
        <f>SUM(AL14:AL29)</f>
        <v>0</v>
      </c>
      <c r="AM30" s="3">
        <f>SUM(AM14:AM29)</f>
        <v>3</v>
      </c>
      <c r="AN30" s="3">
        <f>SUM(AN14:AN29)</f>
        <v>12</v>
      </c>
      <c r="AO30" s="3">
        <f>SUM(AO14:AO29)</f>
        <v>1</v>
      </c>
      <c r="AP30" s="3">
        <f>SUM(AP14:AP29)</f>
        <v>6</v>
      </c>
      <c r="AQ30" s="3">
        <f>SUM(AQ14:AQ29)</f>
        <v>9</v>
      </c>
      <c r="AR30" s="3">
        <f>SUM(AR14:AR29)</f>
        <v>1</v>
      </c>
      <c r="AS30" s="3">
        <f>SUM(AS14:AS29)</f>
        <v>4</v>
      </c>
      <c r="AT30" s="3">
        <f>SUM(AT14:AT29)</f>
        <v>11</v>
      </c>
      <c r="AU30" s="3">
        <f>SUM(AU14:AU29)</f>
        <v>1</v>
      </c>
      <c r="AV30" s="3">
        <f>SUM(AV14:AV29)</f>
        <v>3</v>
      </c>
      <c r="AW30" s="3">
        <f>SUM(AW14:AW29)</f>
        <v>13</v>
      </c>
      <c r="AX30" s="3">
        <f>SUM(AX14:AX29)</f>
        <v>0</v>
      </c>
      <c r="AY30" s="3">
        <f>SUM(AY14:AY29)</f>
        <v>15</v>
      </c>
      <c r="AZ30" s="3">
        <f>SUM(AZ14:AZ29)</f>
        <v>1</v>
      </c>
      <c r="BA30" s="3">
        <f>SUM(BA14:BA29)</f>
        <v>0</v>
      </c>
      <c r="BB30" s="3">
        <f>SUM(BB14:BB29)</f>
        <v>15</v>
      </c>
      <c r="BC30" s="3">
        <f>SUM(BC14:BC29)</f>
        <v>1</v>
      </c>
      <c r="BD30" s="3">
        <f>SUM(BD14:BD29)</f>
        <v>0</v>
      </c>
      <c r="BE30" s="3">
        <f>SUM(BE14:BE29)</f>
        <v>11</v>
      </c>
      <c r="BF30" s="3">
        <f>SUM(BF14:BF29)</f>
        <v>2</v>
      </c>
      <c r="BG30" s="3">
        <f>SUM(BG14:BG29)</f>
        <v>3</v>
      </c>
      <c r="BH30" s="3">
        <f>SUM(BH14:BH29)</f>
        <v>15</v>
      </c>
      <c r="BI30" s="3">
        <f>SUM(BI14:BI29)</f>
        <v>1</v>
      </c>
      <c r="BJ30" s="3">
        <f>SUM(BJ14:BJ29)</f>
        <v>0</v>
      </c>
      <c r="BK30" s="3">
        <f>SUM(BK14:BK29)</f>
        <v>14</v>
      </c>
      <c r="BL30" s="3">
        <f>SUM(BL14:BL29)</f>
        <v>1</v>
      </c>
      <c r="BM30" s="3">
        <f>SUM(BM14:BM29)</f>
        <v>1</v>
      </c>
      <c r="BN30" s="3">
        <f>SUM(BN14:BN29)</f>
        <v>15</v>
      </c>
      <c r="BO30" s="3">
        <f>SUM(BO14:BO29)</f>
        <v>1</v>
      </c>
      <c r="BP30" s="3">
        <f>SUM(BP14:BP29)</f>
        <v>0</v>
      </c>
      <c r="BQ30" s="3">
        <f>SUM(BQ14:BQ29)</f>
        <v>0</v>
      </c>
      <c r="BR30" s="3">
        <f>SUM(BR14:BR29)</f>
        <v>15</v>
      </c>
      <c r="BS30" s="3">
        <f>SUM(BS14:BS29)</f>
        <v>1</v>
      </c>
      <c r="BT30" s="3">
        <f>SUM(BT14:BT29)</f>
        <v>12</v>
      </c>
      <c r="BU30" s="3">
        <f>SUM(BU14:BU29)</f>
        <v>4</v>
      </c>
      <c r="BV30" s="3">
        <f>SUM(BV14:BV29)</f>
        <v>0</v>
      </c>
      <c r="BW30" s="3">
        <f>SUM(BW14:BW29)</f>
        <v>12</v>
      </c>
      <c r="BX30" s="3">
        <f>SUM(BX14:BX29)</f>
        <v>4</v>
      </c>
      <c r="BY30" s="3">
        <f>SUM(BY14:BY29)</f>
        <v>0</v>
      </c>
      <c r="BZ30" s="3">
        <f>SUM(BZ14:BZ29)</f>
        <v>11</v>
      </c>
      <c r="CA30" s="3">
        <f>SUM(CA14:CA29)</f>
        <v>4</v>
      </c>
      <c r="CB30" s="3">
        <f>SUM(CB14:CB29)</f>
        <v>1</v>
      </c>
      <c r="CC30" s="3">
        <f>SUM(CC14:CC29)</f>
        <v>0</v>
      </c>
      <c r="CD30" s="3">
        <f>SUM(CD14:CD29)</f>
        <v>13</v>
      </c>
      <c r="CE30" s="3">
        <f>SUM(CE14:CE29)</f>
        <v>3</v>
      </c>
      <c r="CF30" s="3">
        <f>SUM(CF14:CF29)</f>
        <v>7</v>
      </c>
      <c r="CG30" s="3">
        <f>SUM(CG14:CG29)</f>
        <v>6</v>
      </c>
      <c r="CH30" s="3">
        <f>SUM(CH14:CH29)</f>
        <v>3</v>
      </c>
      <c r="CI30" s="3">
        <f>SUM(CI14:CI29)</f>
        <v>5</v>
      </c>
      <c r="CJ30" s="3">
        <f>SUM(CJ14:CJ29)</f>
        <v>9</v>
      </c>
      <c r="CK30" s="3">
        <f>SUM(CK14:CK29)</f>
        <v>2</v>
      </c>
      <c r="CL30" s="3">
        <f>SUM(CL14:CL29)</f>
        <v>5</v>
      </c>
      <c r="CM30" s="3">
        <f>SUM(CM14:CM29)</f>
        <v>10</v>
      </c>
      <c r="CN30" s="3">
        <f>SUM(CN14:CN29)</f>
        <v>1</v>
      </c>
      <c r="CO30" s="3">
        <f>SUM(CO14:CO29)</f>
        <v>12</v>
      </c>
      <c r="CP30" s="3">
        <f>SUM(CP14:CP29)</f>
        <v>2</v>
      </c>
      <c r="CQ30" s="3">
        <f>SUM(CQ14:CQ29)</f>
        <v>2</v>
      </c>
      <c r="CR30" s="3">
        <f>SUM(CR14:CR29)</f>
        <v>13</v>
      </c>
      <c r="CS30" s="3">
        <f>SUM(CS14:CS29)</f>
        <v>1</v>
      </c>
      <c r="CT30" s="3">
        <f>SUM(CT14:CT29)</f>
        <v>2</v>
      </c>
      <c r="CU30" s="3">
        <f>SUM(CU14:CU29)</f>
        <v>11</v>
      </c>
      <c r="CV30" s="3">
        <f>SUM(CV14:CV29)</f>
        <v>4</v>
      </c>
      <c r="CW30" s="3">
        <f>SUM(CW14:CW29)</f>
        <v>1</v>
      </c>
      <c r="CX30" s="3">
        <f>SUM(CX14:CX29)</f>
        <v>15</v>
      </c>
      <c r="CY30" s="3">
        <f>SUM(CY14:CY29)</f>
        <v>1</v>
      </c>
      <c r="CZ30" s="3">
        <f>SUM(CZ14:CZ29)</f>
        <v>0</v>
      </c>
      <c r="DA30" s="3">
        <f>SUM(DA14:DA29)</f>
        <v>14</v>
      </c>
      <c r="DB30" s="3">
        <f>SUM(DB14:DB29)</f>
        <v>2</v>
      </c>
      <c r="DC30" s="3">
        <f>SUM(DC14:DC29)</f>
        <v>0</v>
      </c>
      <c r="DD30" s="3">
        <f>SUM(DD14:DD29)</f>
        <v>8</v>
      </c>
      <c r="DE30" s="3">
        <f>SUM(DE14:DE29)</f>
        <v>7</v>
      </c>
      <c r="DF30" s="3">
        <f>SUM(DF14:DF29)</f>
        <v>1</v>
      </c>
      <c r="DG30" s="3">
        <f>SUM(DG14:DG29)</f>
        <v>8</v>
      </c>
      <c r="DH30" s="3">
        <f>SUM(DH14:DH29)</f>
        <v>7</v>
      </c>
      <c r="DI30" s="3">
        <f>SUM(DI14:DI29)</f>
        <v>2</v>
      </c>
      <c r="DJ30" s="3">
        <f>SUM(DJ14:DJ29)</f>
        <v>5</v>
      </c>
      <c r="DK30" s="3">
        <f>SUM(DK14:DK29)</f>
        <v>10</v>
      </c>
      <c r="DL30" s="3">
        <f>SUM(DL14:DL29)</f>
        <v>1</v>
      </c>
      <c r="DM30" s="3">
        <f>SUM(DM14:DM29)</f>
        <v>8</v>
      </c>
      <c r="DN30" s="3">
        <f>SUM(DN14:DN29)</f>
        <v>8</v>
      </c>
      <c r="DO30" s="3">
        <f>SUM(DO14:DO29)</f>
        <v>0</v>
      </c>
      <c r="DP30" s="3">
        <f>SUM(DP14:DP29)</f>
        <v>8</v>
      </c>
      <c r="DQ30" s="3">
        <f>SUM(DQ14:DQ29)</f>
        <v>8</v>
      </c>
      <c r="DR30" s="3">
        <f>SUM(DR14:DR29)</f>
        <v>0</v>
      </c>
      <c r="DS30" s="3">
        <f>SUM(DS14:DS29)</f>
        <v>8</v>
      </c>
      <c r="DT30" s="3">
        <f>SUM(DT14:DT29)</f>
        <v>8</v>
      </c>
      <c r="DU30" s="3">
        <f>SUM(DU14:DU29)</f>
        <v>0</v>
      </c>
      <c r="DV30" s="3">
        <f>SUM(DV14:DV29)</f>
        <v>12</v>
      </c>
      <c r="DW30" s="3">
        <f>SUM(DW14:DW29)</f>
        <v>3</v>
      </c>
      <c r="DX30" s="3">
        <f>SUM(DX14:DX29)</f>
        <v>1</v>
      </c>
      <c r="DY30" s="3">
        <f>SUM(DY14:DY29)</f>
        <v>13</v>
      </c>
      <c r="DZ30" s="3">
        <f>SUM(DZ14:DZ29)</f>
        <v>3</v>
      </c>
      <c r="EA30" s="3">
        <f>SUM(EA14:EA29)</f>
        <v>0</v>
      </c>
      <c r="EB30" s="3">
        <f>SUM(EB14:EB29)</f>
        <v>12</v>
      </c>
      <c r="EC30" s="3">
        <f>SUM(EC14:EC29)</f>
        <v>4</v>
      </c>
      <c r="ED30" s="3">
        <f>SUM(ED14:ED29)</f>
        <v>0</v>
      </c>
      <c r="EE30" s="3">
        <f>SUM(EE14:EE29)</f>
        <v>13</v>
      </c>
      <c r="EF30" s="3">
        <f>SUM(EF14:EF29)</f>
        <v>3</v>
      </c>
      <c r="EG30" s="3">
        <f>SUM(EG14:EG29)</f>
        <v>0</v>
      </c>
      <c r="EH30" s="3">
        <f>SUM(EH14:EH29)</f>
        <v>12</v>
      </c>
      <c r="EI30" s="3">
        <f>SUM(EI14:EI29)</f>
        <v>4</v>
      </c>
      <c r="EJ30" s="3">
        <f>SUM(EJ14:EJ29)</f>
        <v>0</v>
      </c>
      <c r="EK30" s="3">
        <f>SUM(EK14:EK29)</f>
        <v>12</v>
      </c>
      <c r="EL30" s="3">
        <f>SUM(EL14:EL29)</f>
        <v>4</v>
      </c>
      <c r="EM30" s="3">
        <f>SUM(EM14:EM29)</f>
        <v>0</v>
      </c>
      <c r="EN30" s="3">
        <f>SUM(EN14:EN29)</f>
        <v>8</v>
      </c>
      <c r="EO30" s="3">
        <f>SUM(EO14:EO29)</f>
        <v>7</v>
      </c>
      <c r="EP30" s="3">
        <f>SUM(EP14:EP29)</f>
        <v>1</v>
      </c>
      <c r="EQ30" s="3">
        <f>SUM(EQ14:EQ29)</f>
        <v>0</v>
      </c>
      <c r="ER30" s="3">
        <f>SUM(ER14:ER29)</f>
        <v>16</v>
      </c>
      <c r="ES30" s="3">
        <f>SUM(ES14:ES29)</f>
        <v>0</v>
      </c>
      <c r="ET30" s="3">
        <f>SUM(ET14:ET29)</f>
        <v>7</v>
      </c>
      <c r="EU30" s="3">
        <f>SUM(EU14:EU29)</f>
        <v>8</v>
      </c>
      <c r="EV30" s="3">
        <f>SUM(EV14:EV29)</f>
        <v>1</v>
      </c>
      <c r="EW30" s="3">
        <f>SUM(EW14:EW29)</f>
        <v>15</v>
      </c>
      <c r="EX30" s="3">
        <f>SUM(EX14:EX29)</f>
        <v>1</v>
      </c>
      <c r="EY30" s="3">
        <f>SUM(EY14:EY29)</f>
        <v>0</v>
      </c>
      <c r="EZ30" s="3">
        <f>SUM(EZ14:EZ29)</f>
        <v>15</v>
      </c>
      <c r="FA30" s="3">
        <f>SUM(FA14:FA29)</f>
        <v>1</v>
      </c>
      <c r="FB30" s="3">
        <f>SUM(FB14:FB29)</f>
        <v>0</v>
      </c>
      <c r="FC30" s="3">
        <f>SUM(FC14:FC29)</f>
        <v>15</v>
      </c>
      <c r="FD30" s="3">
        <f>SUM(FD14:FD29)</f>
        <v>1</v>
      </c>
      <c r="FE30" s="3">
        <f>SUM(FE14:FE29)</f>
        <v>0</v>
      </c>
      <c r="FF30" s="3">
        <f>SUM(FF14:FF29)</f>
        <v>15</v>
      </c>
      <c r="FG30" s="3">
        <f>SUM(FG14:FG29)</f>
        <v>1</v>
      </c>
      <c r="FH30" s="3">
        <f>SUM(FH14:FH29)</f>
        <v>0</v>
      </c>
      <c r="FI30" s="3">
        <f>SUM(FI14:FI29)</f>
        <v>15</v>
      </c>
      <c r="FJ30" s="3">
        <f>SUM(FJ14:FJ29)</f>
        <v>1</v>
      </c>
      <c r="FK30" s="3">
        <f>SUM(FK14:FK29)</f>
        <v>0</v>
      </c>
      <c r="FL30" s="3">
        <f>SUM(FL14:FL29)</f>
        <v>15</v>
      </c>
      <c r="FM30" s="3">
        <f>SUM(FM14:FM29)</f>
        <v>1</v>
      </c>
      <c r="FN30" s="3">
        <f>SUM(FN14:FN29)</f>
        <v>0</v>
      </c>
      <c r="FO30" s="3">
        <f>SUM(FO14:FO29)</f>
        <v>15</v>
      </c>
      <c r="FP30" s="3">
        <f>SUM(FP14:FP29)</f>
        <v>1</v>
      </c>
      <c r="FQ30" s="3">
        <f>SUM(FQ14:FQ29)</f>
        <v>0</v>
      </c>
      <c r="FR30" s="3">
        <f>SUM(FR14:FR29)</f>
        <v>15</v>
      </c>
      <c r="FS30" s="3">
        <f>SUM(FS14:FS29)</f>
        <v>1</v>
      </c>
      <c r="FT30" s="3">
        <f>SUM(FT14:FT29)</f>
        <v>0</v>
      </c>
      <c r="FU30" s="3">
        <f>SUM(FU14:FU29)</f>
        <v>15</v>
      </c>
      <c r="FV30" s="3">
        <f>SUM(FV14:FV29)</f>
        <v>1</v>
      </c>
      <c r="FW30" s="3">
        <f>SUM(FW14:FW29)</f>
        <v>0</v>
      </c>
      <c r="FX30" s="3">
        <f>SUM(FX14:FX29)</f>
        <v>15</v>
      </c>
      <c r="FY30" s="3">
        <f>SUM(FY14:FY29)</f>
        <v>1</v>
      </c>
      <c r="FZ30" s="3">
        <f>SUM(FZ14:FZ29)</f>
        <v>0</v>
      </c>
      <c r="GA30" s="3">
        <f>SUM(GA14:GA29)</f>
        <v>15</v>
      </c>
      <c r="GB30" s="3">
        <f>SUM(GB14:GB29)</f>
        <v>1</v>
      </c>
      <c r="GC30" s="3">
        <f>SUM(GC14:GC29)</f>
        <v>0</v>
      </c>
      <c r="GD30" s="3">
        <f>SUM(GD14:GD29)</f>
        <v>15</v>
      </c>
      <c r="GE30" s="3">
        <f>SUM(GE14:GE29)</f>
        <v>1</v>
      </c>
      <c r="GF30" s="3">
        <f>SUM(GF14:GF29)</f>
        <v>0</v>
      </c>
      <c r="GG30" s="3">
        <f>SUM(GG14:GG29)</f>
        <v>15</v>
      </c>
      <c r="GH30" s="3">
        <f>SUM(GH14:GH29)</f>
        <v>1</v>
      </c>
      <c r="GI30" s="3">
        <f>SUM(GI14:GI29)</f>
        <v>0</v>
      </c>
      <c r="GJ30" s="3">
        <f>SUM(GJ14:GJ29)</f>
        <v>8</v>
      </c>
      <c r="GK30" s="3">
        <f>SUM(GK14:GK29)</f>
        <v>8</v>
      </c>
      <c r="GL30" s="3">
        <f>SUM(GL14:GL29)</f>
        <v>0</v>
      </c>
      <c r="GM30" s="3">
        <f>SUM(GM14:GM29)</f>
        <v>8</v>
      </c>
      <c r="GN30" s="3">
        <f>SUM(GN14:GN29)</f>
        <v>8</v>
      </c>
      <c r="GO30" s="3">
        <f>SUM(GO14:GO29)</f>
        <v>0</v>
      </c>
      <c r="GP30" s="3">
        <f>SUM(GP14:GP29)</f>
        <v>14</v>
      </c>
      <c r="GQ30" s="3">
        <f>SUM(GQ14:GQ29)</f>
        <v>1</v>
      </c>
      <c r="GR30" s="3">
        <f>SUM(GR14:GR29)</f>
        <v>1</v>
      </c>
      <c r="GS30" s="3">
        <f>SUM(GS14:GS29)</f>
        <v>0</v>
      </c>
      <c r="GT30" s="3">
        <f>SUM(GT14:GT29)</f>
        <v>15</v>
      </c>
      <c r="GU30" s="3">
        <f>SUM(GU14:GU29)</f>
        <v>1</v>
      </c>
      <c r="GV30" s="3">
        <f>SUM(GV14:GV29)</f>
        <v>7</v>
      </c>
      <c r="GW30" s="3">
        <f>SUM(GW14:GW29)</f>
        <v>9</v>
      </c>
      <c r="GX30" s="3">
        <f>SUM(GX14:GX29)</f>
        <v>0</v>
      </c>
      <c r="GY30" s="3">
        <f>SUM(GY14:GY29)</f>
        <v>7</v>
      </c>
      <c r="GZ30" s="3">
        <f>SUM(GZ14:GZ29)</f>
        <v>9</v>
      </c>
      <c r="HA30" s="3">
        <f>SUM(HA14:HA29)</f>
        <v>0</v>
      </c>
      <c r="HB30" s="3">
        <f>SUM(HB14:HB29)</f>
        <v>8</v>
      </c>
      <c r="HC30" s="3">
        <f>SUM(HC14:HC29)</f>
        <v>7</v>
      </c>
      <c r="HD30" s="3">
        <f>SUM(HD14:HD29)</f>
        <v>1</v>
      </c>
      <c r="HE30" s="3">
        <f>SUM(HE14:HE29)</f>
        <v>0</v>
      </c>
      <c r="HF30" s="3">
        <f>SUM(HF14:HF29)</f>
        <v>16</v>
      </c>
      <c r="HG30" s="3">
        <f>SUM(HG14:HG29)</f>
        <v>0</v>
      </c>
      <c r="HH30" s="3">
        <f>SUM(HH14:HH29)</f>
        <v>15</v>
      </c>
      <c r="HI30" s="3">
        <f>SUM(HI14:HI29)</f>
        <v>1</v>
      </c>
      <c r="HJ30" s="3">
        <f>SUM(HJ14:HJ29)</f>
        <v>0</v>
      </c>
      <c r="HK30" s="3">
        <f>SUM(HK14:HK29)</f>
        <v>15</v>
      </c>
      <c r="HL30" s="3">
        <f>SUM(HL14:HL29)</f>
        <v>1</v>
      </c>
      <c r="HM30" s="3">
        <f>SUM(HM14:HM29)</f>
        <v>0</v>
      </c>
      <c r="HN30" s="3">
        <f>SUM(HN14:HN29)</f>
        <v>15</v>
      </c>
      <c r="HO30" s="3">
        <f>SUM(HO14:HO29)</f>
        <v>1</v>
      </c>
      <c r="HP30" s="3">
        <f>SUM(HP14:HP29)</f>
        <v>0</v>
      </c>
      <c r="HQ30" s="3">
        <f>SUM(HQ14:HQ29)</f>
        <v>15</v>
      </c>
      <c r="HR30" s="3">
        <f>SUM(HR14:HR29)</f>
        <v>1</v>
      </c>
      <c r="HS30" s="3">
        <f>SUM(HS14:HS29)</f>
        <v>0</v>
      </c>
      <c r="HT30" s="3">
        <f>SUM(HT14:HT29)</f>
        <v>15</v>
      </c>
      <c r="HU30" s="3">
        <f>SUM(HU14:HU29)</f>
        <v>1</v>
      </c>
      <c r="HV30" s="3">
        <f>SUM(HV14:HV29)</f>
        <v>0</v>
      </c>
      <c r="HW30" s="3">
        <f>SUM(HW14:HW29)</f>
        <v>7</v>
      </c>
      <c r="HX30" s="3">
        <f>SUM(HX14:HX29)</f>
        <v>9</v>
      </c>
      <c r="HY30" s="3">
        <f>SUM(HY14:HY29)</f>
        <v>0</v>
      </c>
      <c r="HZ30" s="3">
        <f>SUM(HZ14:HZ29)</f>
        <v>15</v>
      </c>
      <c r="IA30" s="3">
        <f>SUM(IA14:IA29)</f>
        <v>1</v>
      </c>
      <c r="IB30" s="3">
        <f>SUM(IB14:IB29)</f>
        <v>0</v>
      </c>
      <c r="IC30" s="3">
        <f>SUM(IC14:IC29)</f>
        <v>7</v>
      </c>
      <c r="ID30" s="3">
        <f>SUM(ID14:ID29)</f>
        <v>9</v>
      </c>
      <c r="IE30" s="3">
        <f>SUM(IE14:IE29)</f>
        <v>0</v>
      </c>
      <c r="IF30" s="3">
        <f>SUM(IF14:IF29)</f>
        <v>5</v>
      </c>
      <c r="IG30" s="3">
        <f>SUM(IG14:IG29)</f>
        <v>9</v>
      </c>
      <c r="IH30" s="3">
        <f>SUM(IH14:IH29)</f>
        <v>2</v>
      </c>
      <c r="II30" s="3">
        <f>SUM(II14:II29)</f>
        <v>15</v>
      </c>
      <c r="IJ30" s="3">
        <f>SUM(IJ14:IJ29)</f>
        <v>1</v>
      </c>
      <c r="IK30" s="3">
        <f>SUM(IK14:IK29)</f>
        <v>0</v>
      </c>
      <c r="IL30" s="3">
        <f>SUM(IL14:IL29)</f>
        <v>14</v>
      </c>
      <c r="IM30" s="3">
        <f>SUM(IM14:IM29)</f>
        <v>2</v>
      </c>
      <c r="IN30" s="3">
        <f>SUM(IN14:IN29)</f>
        <v>0</v>
      </c>
      <c r="IO30" s="3">
        <f>SUM(IO14:IO29)</f>
        <v>15</v>
      </c>
      <c r="IP30" s="3">
        <f>SUM(IP14:IP29)</f>
        <v>1</v>
      </c>
      <c r="IQ30" s="3">
        <f>SUM(IQ14:IQ29)</f>
        <v>0</v>
      </c>
      <c r="IR30" s="3">
        <f>SUM(IR14:IR29)</f>
        <v>15</v>
      </c>
      <c r="IS30" s="3">
        <f>SUM(IS14:IS29)</f>
        <v>1</v>
      </c>
      <c r="IT30" s="3">
        <f>SUM(IT14:IT29)</f>
        <v>0</v>
      </c>
      <c r="IU30" s="3">
        <f>SUM(IU14:IU29)</f>
        <v>15</v>
      </c>
      <c r="IV30" s="3">
        <f>SUM(IV14:IV29)</f>
        <v>1</v>
      </c>
      <c r="IW30" s="3">
        <f>SUM(IW14:IW29)</f>
        <v>0</v>
      </c>
      <c r="IX30" s="3">
        <f>SUM(IX14:IX29)</f>
        <v>15</v>
      </c>
      <c r="IY30" s="3">
        <f>SUM(IY14:IY29)</f>
        <v>1</v>
      </c>
      <c r="IZ30" s="3">
        <f>SUM(IZ14:IZ29)</f>
        <v>0</v>
      </c>
      <c r="JA30" s="3">
        <f>SUM(JA14:JA29)</f>
        <v>14</v>
      </c>
      <c r="JB30" s="3">
        <f>SUM(JB14:JB29)</f>
        <v>2</v>
      </c>
      <c r="JC30" s="3">
        <f>SUM(JC14:JC29)</f>
        <v>0</v>
      </c>
      <c r="JD30" s="3">
        <f>SUM(JD14:JD29)</f>
        <v>4</v>
      </c>
      <c r="JE30" s="3">
        <f>SUM(JE14:JE29)</f>
        <v>11</v>
      </c>
      <c r="JF30" s="3">
        <f>SUM(JF14:JF29)</f>
        <v>1</v>
      </c>
      <c r="JG30" s="3">
        <f>SUM(JG14:JG29)</f>
        <v>6</v>
      </c>
      <c r="JH30" s="3">
        <f>SUM(JH14:JH29)</f>
        <v>9</v>
      </c>
      <c r="JI30" s="3">
        <f>SUM(JI14:JI29)</f>
        <v>1</v>
      </c>
      <c r="JJ30" s="3">
        <f>SUM(JJ14:JJ29)</f>
        <v>4</v>
      </c>
      <c r="JK30" s="3">
        <f>SUM(JK14:JK29)</f>
        <v>11</v>
      </c>
      <c r="JL30" s="3">
        <f>SUM(JL14:JL29)</f>
        <v>1</v>
      </c>
      <c r="JM30" s="3">
        <f>SUM(JM14:JM29)</f>
        <v>3</v>
      </c>
      <c r="JN30" s="3">
        <f>SUM(JN14:JN29)</f>
        <v>13</v>
      </c>
      <c r="JO30" s="3">
        <f>SUM(JO14:JO29)</f>
        <v>0</v>
      </c>
      <c r="JP30" s="3">
        <f>SUM(JP14:JP29)</f>
        <v>15</v>
      </c>
      <c r="JQ30" s="3">
        <f>SUM(JQ14:JQ29)</f>
        <v>1</v>
      </c>
      <c r="JR30" s="3">
        <f>SUM(JR14:JR29)</f>
        <v>0</v>
      </c>
      <c r="JS30" s="3">
        <f>SUM(JS14:JS29)</f>
        <v>15</v>
      </c>
      <c r="JT30" s="3">
        <f>SUM(JT14:JT29)</f>
        <v>1</v>
      </c>
      <c r="JU30" s="3">
        <f>SUM(JU14:JU29)</f>
        <v>0</v>
      </c>
      <c r="JV30" s="3">
        <f>SUM(JV14:JV29)</f>
        <v>11</v>
      </c>
      <c r="JW30" s="3">
        <f>SUM(JW14:JW29)</f>
        <v>2</v>
      </c>
      <c r="JX30" s="3">
        <f>SUM(JX14:JX29)</f>
        <v>3</v>
      </c>
      <c r="JY30" s="3">
        <f>SUM(JY14:JY29)</f>
        <v>0</v>
      </c>
      <c r="JZ30" s="3">
        <f>SUM(JZ14:JZ29)</f>
        <v>16</v>
      </c>
      <c r="KA30" s="3">
        <f>SUM(KA14:KA29)</f>
        <v>0</v>
      </c>
      <c r="KB30" s="3">
        <f>SUM(KB14:KB29)</f>
        <v>7</v>
      </c>
      <c r="KC30" s="3">
        <f>SUM(KC14:KC29)</f>
        <v>8</v>
      </c>
      <c r="KD30" s="3">
        <f>SUM(KD14:KD29)</f>
        <v>1</v>
      </c>
      <c r="KE30" s="3">
        <f>SUM(KE14:KE29)</f>
        <v>15</v>
      </c>
      <c r="KF30" s="3">
        <f>SUM(KF14:KF29)</f>
        <v>1</v>
      </c>
      <c r="KG30" s="3">
        <f>SUM(KG14:KG29)</f>
        <v>0</v>
      </c>
      <c r="KH30" s="3">
        <f>SUM(KH14:KH29)</f>
        <v>15</v>
      </c>
      <c r="KI30" s="3">
        <f>SUM(KI14:KI29)</f>
        <v>1</v>
      </c>
      <c r="KJ30" s="3">
        <f>SUM(KJ14:KJ29)</f>
        <v>0</v>
      </c>
      <c r="KK30" s="3">
        <f>SUM(KK14:KK29)</f>
        <v>15</v>
      </c>
      <c r="KL30" s="3">
        <f>SUM(KL14:KL29)</f>
        <v>1</v>
      </c>
      <c r="KM30" s="3">
        <f>SUM(KM14:KM29)</f>
        <v>0</v>
      </c>
      <c r="KN30" s="3">
        <f>SUM(KN14:KN29)</f>
        <v>15</v>
      </c>
      <c r="KO30" s="3">
        <f>SUM(KO14:KO29)</f>
        <v>1</v>
      </c>
      <c r="KP30" s="3">
        <f>SUM(KP14:KP29)</f>
        <v>0</v>
      </c>
      <c r="KQ30" s="3">
        <f>SUM(KQ14:KQ29)</f>
        <v>15</v>
      </c>
      <c r="KR30" s="3">
        <f>SUM(KR14:KR29)</f>
        <v>1</v>
      </c>
      <c r="KS30" s="3">
        <f>SUM(KS14:KS29)</f>
        <v>0</v>
      </c>
      <c r="KT30" s="3">
        <f>SUM(KT14:KT29)</f>
        <v>15</v>
      </c>
      <c r="KU30" s="3">
        <f>SUM(KU14:KU29)</f>
        <v>1</v>
      </c>
      <c r="KV30" s="3">
        <f>SUM(KV14:KV29)</f>
        <v>0</v>
      </c>
      <c r="KW30" s="3">
        <f>SUM(KW14:KW29)</f>
        <v>15</v>
      </c>
      <c r="KX30" s="3">
        <f>SUM(KX14:KX29)</f>
        <v>1</v>
      </c>
      <c r="KY30" s="3">
        <f>SUM(KY14:KY29)</f>
        <v>0</v>
      </c>
      <c r="KZ30" s="3">
        <f>SUM(KZ14:KZ29)</f>
        <v>15</v>
      </c>
      <c r="LA30" s="3">
        <f>SUM(LA14:LA29)</f>
        <v>1</v>
      </c>
      <c r="LB30" s="3">
        <f>SUM(LB14:LB29)</f>
        <v>0</v>
      </c>
      <c r="LC30" s="3">
        <f>SUM(LC14:LC29)</f>
        <v>15</v>
      </c>
      <c r="LD30" s="3">
        <f>SUM(LD14:LD29)</f>
        <v>1</v>
      </c>
      <c r="LE30" s="3">
        <f>SUM(LE14:LE29)</f>
        <v>0</v>
      </c>
    </row>
    <row r="31" spans="1:317" ht="37.5" customHeight="1" x14ac:dyDescent="0.35">
      <c r="A31" s="88" t="s">
        <v>3234</v>
      </c>
      <c r="B31" s="89"/>
      <c r="C31" s="77">
        <f>C30/16%</f>
        <v>87.5</v>
      </c>
      <c r="D31" s="77">
        <f t="shared" ref="D31:BO31" si="0">D30/16%</f>
        <v>12.5</v>
      </c>
      <c r="E31" s="77">
        <f t="shared" si="0"/>
        <v>0</v>
      </c>
      <c r="F31" s="77">
        <f t="shared" si="0"/>
        <v>43.75</v>
      </c>
      <c r="G31" s="77">
        <f t="shared" si="0"/>
        <v>56.25</v>
      </c>
      <c r="H31" s="77">
        <f t="shared" si="0"/>
        <v>0</v>
      </c>
      <c r="I31" s="77">
        <f t="shared" si="0"/>
        <v>93.75</v>
      </c>
      <c r="J31" s="77">
        <f t="shared" si="0"/>
        <v>6.25</v>
      </c>
      <c r="K31" s="77">
        <f t="shared" si="0"/>
        <v>0</v>
      </c>
      <c r="L31" s="77">
        <f t="shared" si="0"/>
        <v>43.75</v>
      </c>
      <c r="M31" s="77">
        <f t="shared" si="0"/>
        <v>56.25</v>
      </c>
      <c r="N31" s="77">
        <f t="shared" si="0"/>
        <v>0</v>
      </c>
      <c r="O31" s="77">
        <f t="shared" si="0"/>
        <v>31.25</v>
      </c>
      <c r="P31" s="77">
        <f t="shared" si="0"/>
        <v>62.5</v>
      </c>
      <c r="Q31" s="77">
        <f t="shared" si="0"/>
        <v>6.25</v>
      </c>
      <c r="R31" s="77">
        <f t="shared" si="0"/>
        <v>93.75</v>
      </c>
      <c r="S31" s="77">
        <f t="shared" si="0"/>
        <v>6.25</v>
      </c>
      <c r="T31" s="77">
        <f t="shared" si="0"/>
        <v>0</v>
      </c>
      <c r="U31" s="77">
        <f t="shared" si="0"/>
        <v>87.5</v>
      </c>
      <c r="V31" s="77">
        <f t="shared" si="0"/>
        <v>12.5</v>
      </c>
      <c r="W31" s="77">
        <f t="shared" si="0"/>
        <v>0</v>
      </c>
      <c r="X31" s="77">
        <f t="shared" si="0"/>
        <v>93.75</v>
      </c>
      <c r="Y31" s="77">
        <f t="shared" si="0"/>
        <v>6.25</v>
      </c>
      <c r="Z31" s="77">
        <f t="shared" si="0"/>
        <v>0</v>
      </c>
      <c r="AA31" s="77">
        <f t="shared" si="0"/>
        <v>93.75</v>
      </c>
      <c r="AB31" s="77">
        <f t="shared" si="0"/>
        <v>6.25</v>
      </c>
      <c r="AC31" s="77">
        <f t="shared" si="0"/>
        <v>0</v>
      </c>
      <c r="AD31" s="77">
        <f t="shared" si="0"/>
        <v>93.75</v>
      </c>
      <c r="AE31" s="77">
        <f t="shared" si="0"/>
        <v>6.25</v>
      </c>
      <c r="AF31" s="77">
        <f t="shared" si="0"/>
        <v>0</v>
      </c>
      <c r="AG31" s="77">
        <f t="shared" si="0"/>
        <v>93.75</v>
      </c>
      <c r="AH31" s="77">
        <f t="shared" si="0"/>
        <v>6.25</v>
      </c>
      <c r="AI31" s="77">
        <f t="shared" si="0"/>
        <v>0</v>
      </c>
      <c r="AJ31" s="77">
        <f t="shared" si="0"/>
        <v>87.5</v>
      </c>
      <c r="AK31" s="77">
        <f t="shared" si="0"/>
        <v>12.5</v>
      </c>
      <c r="AL31" s="77">
        <f t="shared" si="0"/>
        <v>0</v>
      </c>
      <c r="AM31" s="77">
        <f t="shared" si="0"/>
        <v>18.75</v>
      </c>
      <c r="AN31" s="77">
        <f t="shared" si="0"/>
        <v>75</v>
      </c>
      <c r="AO31" s="77">
        <f t="shared" si="0"/>
        <v>6.25</v>
      </c>
      <c r="AP31" s="77">
        <f t="shared" si="0"/>
        <v>37.5</v>
      </c>
      <c r="AQ31" s="77">
        <f t="shared" si="0"/>
        <v>56.25</v>
      </c>
      <c r="AR31" s="77">
        <f t="shared" si="0"/>
        <v>6.25</v>
      </c>
      <c r="AS31" s="77">
        <f t="shared" si="0"/>
        <v>25</v>
      </c>
      <c r="AT31" s="77">
        <f t="shared" si="0"/>
        <v>68.75</v>
      </c>
      <c r="AU31" s="77">
        <f t="shared" si="0"/>
        <v>6.25</v>
      </c>
      <c r="AV31" s="77">
        <f t="shared" si="0"/>
        <v>18.75</v>
      </c>
      <c r="AW31" s="77">
        <f t="shared" si="0"/>
        <v>81.25</v>
      </c>
      <c r="AX31" s="77">
        <f t="shared" si="0"/>
        <v>0</v>
      </c>
      <c r="AY31" s="77">
        <f t="shared" si="0"/>
        <v>93.75</v>
      </c>
      <c r="AZ31" s="77">
        <f t="shared" si="0"/>
        <v>6.25</v>
      </c>
      <c r="BA31" s="77">
        <f t="shared" si="0"/>
        <v>0</v>
      </c>
      <c r="BB31" s="77">
        <f t="shared" si="0"/>
        <v>93.75</v>
      </c>
      <c r="BC31" s="77">
        <f t="shared" si="0"/>
        <v>6.25</v>
      </c>
      <c r="BD31" s="77">
        <f t="shared" si="0"/>
        <v>0</v>
      </c>
      <c r="BE31" s="77">
        <f t="shared" si="0"/>
        <v>68.75</v>
      </c>
      <c r="BF31" s="77">
        <f t="shared" si="0"/>
        <v>12.5</v>
      </c>
      <c r="BG31" s="77">
        <f t="shared" si="0"/>
        <v>18.75</v>
      </c>
      <c r="BH31" s="77">
        <f t="shared" si="0"/>
        <v>93.75</v>
      </c>
      <c r="BI31" s="77">
        <f t="shared" si="0"/>
        <v>6.25</v>
      </c>
      <c r="BJ31" s="77">
        <f t="shared" si="0"/>
        <v>0</v>
      </c>
      <c r="BK31" s="77">
        <f t="shared" si="0"/>
        <v>87.5</v>
      </c>
      <c r="BL31" s="77">
        <f t="shared" si="0"/>
        <v>6.25</v>
      </c>
      <c r="BM31" s="77">
        <f t="shared" si="0"/>
        <v>6.25</v>
      </c>
      <c r="BN31" s="77">
        <f t="shared" si="0"/>
        <v>93.75</v>
      </c>
      <c r="BO31" s="77">
        <f t="shared" si="0"/>
        <v>6.25</v>
      </c>
      <c r="BP31" s="77">
        <f t="shared" ref="BP31:EA31" si="1">BP30/16%</f>
        <v>0</v>
      </c>
      <c r="BQ31" s="77">
        <f t="shared" si="1"/>
        <v>0</v>
      </c>
      <c r="BR31" s="77">
        <f t="shared" si="1"/>
        <v>93.75</v>
      </c>
      <c r="BS31" s="77">
        <f t="shared" si="1"/>
        <v>6.25</v>
      </c>
      <c r="BT31" s="77">
        <f t="shared" si="1"/>
        <v>75</v>
      </c>
      <c r="BU31" s="77">
        <f t="shared" si="1"/>
        <v>25</v>
      </c>
      <c r="BV31" s="77">
        <f t="shared" si="1"/>
        <v>0</v>
      </c>
      <c r="BW31" s="77">
        <f t="shared" si="1"/>
        <v>75</v>
      </c>
      <c r="BX31" s="77">
        <f t="shared" si="1"/>
        <v>25</v>
      </c>
      <c r="BY31" s="77">
        <f t="shared" si="1"/>
        <v>0</v>
      </c>
      <c r="BZ31" s="77">
        <f t="shared" si="1"/>
        <v>68.75</v>
      </c>
      <c r="CA31" s="77">
        <f t="shared" si="1"/>
        <v>25</v>
      </c>
      <c r="CB31" s="77">
        <f t="shared" si="1"/>
        <v>6.25</v>
      </c>
      <c r="CC31" s="77">
        <f t="shared" si="1"/>
        <v>0</v>
      </c>
      <c r="CD31" s="77">
        <f t="shared" si="1"/>
        <v>81.25</v>
      </c>
      <c r="CE31" s="77">
        <f t="shared" si="1"/>
        <v>18.75</v>
      </c>
      <c r="CF31" s="77">
        <f t="shared" si="1"/>
        <v>43.75</v>
      </c>
      <c r="CG31" s="77">
        <f t="shared" si="1"/>
        <v>37.5</v>
      </c>
      <c r="CH31" s="77">
        <f t="shared" si="1"/>
        <v>18.75</v>
      </c>
      <c r="CI31" s="77">
        <f t="shared" si="1"/>
        <v>31.25</v>
      </c>
      <c r="CJ31" s="77">
        <f t="shared" si="1"/>
        <v>56.25</v>
      </c>
      <c r="CK31" s="77">
        <f t="shared" si="1"/>
        <v>12.5</v>
      </c>
      <c r="CL31" s="77">
        <f t="shared" si="1"/>
        <v>31.25</v>
      </c>
      <c r="CM31" s="77">
        <f t="shared" si="1"/>
        <v>62.5</v>
      </c>
      <c r="CN31" s="77">
        <f t="shared" si="1"/>
        <v>6.25</v>
      </c>
      <c r="CO31" s="77">
        <f t="shared" si="1"/>
        <v>75</v>
      </c>
      <c r="CP31" s="77">
        <f t="shared" si="1"/>
        <v>12.5</v>
      </c>
      <c r="CQ31" s="77">
        <f t="shared" si="1"/>
        <v>12.5</v>
      </c>
      <c r="CR31" s="77">
        <f t="shared" si="1"/>
        <v>81.25</v>
      </c>
      <c r="CS31" s="77">
        <f t="shared" si="1"/>
        <v>6.25</v>
      </c>
      <c r="CT31" s="77">
        <f t="shared" si="1"/>
        <v>12.5</v>
      </c>
      <c r="CU31" s="77">
        <f t="shared" si="1"/>
        <v>68.75</v>
      </c>
      <c r="CV31" s="77">
        <f t="shared" si="1"/>
        <v>25</v>
      </c>
      <c r="CW31" s="77">
        <f t="shared" si="1"/>
        <v>6.25</v>
      </c>
      <c r="CX31" s="77">
        <f t="shared" si="1"/>
        <v>93.75</v>
      </c>
      <c r="CY31" s="77">
        <f t="shared" si="1"/>
        <v>6.25</v>
      </c>
      <c r="CZ31" s="77">
        <f t="shared" si="1"/>
        <v>0</v>
      </c>
      <c r="DA31" s="77">
        <f t="shared" si="1"/>
        <v>87.5</v>
      </c>
      <c r="DB31" s="77">
        <f t="shared" si="1"/>
        <v>12.5</v>
      </c>
      <c r="DC31" s="77">
        <f t="shared" si="1"/>
        <v>0</v>
      </c>
      <c r="DD31" s="77">
        <f t="shared" si="1"/>
        <v>50</v>
      </c>
      <c r="DE31" s="77">
        <f t="shared" si="1"/>
        <v>43.75</v>
      </c>
      <c r="DF31" s="77">
        <f t="shared" si="1"/>
        <v>6.25</v>
      </c>
      <c r="DG31" s="77">
        <f t="shared" si="1"/>
        <v>50</v>
      </c>
      <c r="DH31" s="77">
        <f t="shared" si="1"/>
        <v>43.75</v>
      </c>
      <c r="DI31" s="77">
        <f t="shared" si="1"/>
        <v>12.5</v>
      </c>
      <c r="DJ31" s="77">
        <f t="shared" si="1"/>
        <v>31.25</v>
      </c>
      <c r="DK31" s="77">
        <f t="shared" si="1"/>
        <v>62.5</v>
      </c>
      <c r="DL31" s="77">
        <f t="shared" si="1"/>
        <v>6.25</v>
      </c>
      <c r="DM31" s="77">
        <f t="shared" si="1"/>
        <v>50</v>
      </c>
      <c r="DN31" s="77">
        <f t="shared" si="1"/>
        <v>50</v>
      </c>
      <c r="DO31" s="77">
        <f t="shared" si="1"/>
        <v>0</v>
      </c>
      <c r="DP31" s="77">
        <f t="shared" si="1"/>
        <v>50</v>
      </c>
      <c r="DQ31" s="77">
        <f t="shared" si="1"/>
        <v>50</v>
      </c>
      <c r="DR31" s="77">
        <f t="shared" si="1"/>
        <v>0</v>
      </c>
      <c r="DS31" s="77">
        <f t="shared" si="1"/>
        <v>50</v>
      </c>
      <c r="DT31" s="77">
        <f t="shared" si="1"/>
        <v>50</v>
      </c>
      <c r="DU31" s="77">
        <f t="shared" si="1"/>
        <v>0</v>
      </c>
      <c r="DV31" s="77">
        <f t="shared" si="1"/>
        <v>75</v>
      </c>
      <c r="DW31" s="77">
        <f t="shared" si="1"/>
        <v>18.75</v>
      </c>
      <c r="DX31" s="77">
        <f t="shared" si="1"/>
        <v>6.25</v>
      </c>
      <c r="DY31" s="77">
        <f t="shared" si="1"/>
        <v>81.25</v>
      </c>
      <c r="DZ31" s="77">
        <f t="shared" si="1"/>
        <v>18.75</v>
      </c>
      <c r="EA31" s="77">
        <f t="shared" si="1"/>
        <v>0</v>
      </c>
      <c r="EB31" s="77">
        <f t="shared" ref="EB31:GM31" si="2">EB30/16%</f>
        <v>75</v>
      </c>
      <c r="EC31" s="77">
        <f t="shared" si="2"/>
        <v>25</v>
      </c>
      <c r="ED31" s="77">
        <f t="shared" si="2"/>
        <v>0</v>
      </c>
      <c r="EE31" s="77">
        <f t="shared" si="2"/>
        <v>81.25</v>
      </c>
      <c r="EF31" s="77">
        <f t="shared" si="2"/>
        <v>18.75</v>
      </c>
      <c r="EG31" s="77">
        <f t="shared" si="2"/>
        <v>0</v>
      </c>
      <c r="EH31" s="77">
        <f t="shared" si="2"/>
        <v>75</v>
      </c>
      <c r="EI31" s="77">
        <f t="shared" si="2"/>
        <v>25</v>
      </c>
      <c r="EJ31" s="77">
        <f t="shared" si="2"/>
        <v>0</v>
      </c>
      <c r="EK31" s="77">
        <f t="shared" si="2"/>
        <v>75</v>
      </c>
      <c r="EL31" s="77">
        <f t="shared" si="2"/>
        <v>25</v>
      </c>
      <c r="EM31" s="77">
        <f t="shared" si="2"/>
        <v>0</v>
      </c>
      <c r="EN31" s="77">
        <f t="shared" si="2"/>
        <v>50</v>
      </c>
      <c r="EO31" s="77">
        <f t="shared" si="2"/>
        <v>43.75</v>
      </c>
      <c r="EP31" s="77">
        <f t="shared" si="2"/>
        <v>6.25</v>
      </c>
      <c r="EQ31" s="77">
        <f t="shared" si="2"/>
        <v>0</v>
      </c>
      <c r="ER31" s="77">
        <f t="shared" si="2"/>
        <v>100</v>
      </c>
      <c r="ES31" s="77">
        <f t="shared" si="2"/>
        <v>0</v>
      </c>
      <c r="ET31" s="77">
        <f t="shared" si="2"/>
        <v>43.75</v>
      </c>
      <c r="EU31" s="77">
        <f t="shared" si="2"/>
        <v>50</v>
      </c>
      <c r="EV31" s="77">
        <f t="shared" si="2"/>
        <v>6.25</v>
      </c>
      <c r="EW31" s="77">
        <f t="shared" si="2"/>
        <v>93.75</v>
      </c>
      <c r="EX31" s="77">
        <f t="shared" si="2"/>
        <v>6.25</v>
      </c>
      <c r="EY31" s="77">
        <f t="shared" si="2"/>
        <v>0</v>
      </c>
      <c r="EZ31" s="77">
        <f t="shared" si="2"/>
        <v>93.75</v>
      </c>
      <c r="FA31" s="77">
        <f t="shared" si="2"/>
        <v>6.25</v>
      </c>
      <c r="FB31" s="77">
        <f t="shared" si="2"/>
        <v>0</v>
      </c>
      <c r="FC31" s="77">
        <f t="shared" si="2"/>
        <v>93.75</v>
      </c>
      <c r="FD31" s="77">
        <f t="shared" si="2"/>
        <v>6.25</v>
      </c>
      <c r="FE31" s="77">
        <f t="shared" si="2"/>
        <v>0</v>
      </c>
      <c r="FF31" s="77">
        <f t="shared" si="2"/>
        <v>93.75</v>
      </c>
      <c r="FG31" s="77">
        <f t="shared" si="2"/>
        <v>6.25</v>
      </c>
      <c r="FH31" s="77">
        <f t="shared" si="2"/>
        <v>0</v>
      </c>
      <c r="FI31" s="77">
        <f t="shared" si="2"/>
        <v>93.75</v>
      </c>
      <c r="FJ31" s="77">
        <f t="shared" si="2"/>
        <v>6.25</v>
      </c>
      <c r="FK31" s="77">
        <f t="shared" si="2"/>
        <v>0</v>
      </c>
      <c r="FL31" s="77">
        <f t="shared" si="2"/>
        <v>93.75</v>
      </c>
      <c r="FM31" s="77">
        <f t="shared" si="2"/>
        <v>6.25</v>
      </c>
      <c r="FN31" s="77">
        <f t="shared" si="2"/>
        <v>0</v>
      </c>
      <c r="FO31" s="77">
        <f t="shared" si="2"/>
        <v>93.75</v>
      </c>
      <c r="FP31" s="77">
        <f t="shared" si="2"/>
        <v>6.25</v>
      </c>
      <c r="FQ31" s="77">
        <f t="shared" si="2"/>
        <v>0</v>
      </c>
      <c r="FR31" s="77">
        <f t="shared" si="2"/>
        <v>93.75</v>
      </c>
      <c r="FS31" s="77">
        <f t="shared" si="2"/>
        <v>6.25</v>
      </c>
      <c r="FT31" s="77">
        <f t="shared" si="2"/>
        <v>0</v>
      </c>
      <c r="FU31" s="77">
        <f t="shared" si="2"/>
        <v>93.75</v>
      </c>
      <c r="FV31" s="77">
        <f t="shared" si="2"/>
        <v>6.25</v>
      </c>
      <c r="FW31" s="77">
        <f t="shared" si="2"/>
        <v>0</v>
      </c>
      <c r="FX31" s="77">
        <f t="shared" si="2"/>
        <v>93.75</v>
      </c>
      <c r="FY31" s="77">
        <f t="shared" si="2"/>
        <v>6.25</v>
      </c>
      <c r="FZ31" s="77">
        <f t="shared" si="2"/>
        <v>0</v>
      </c>
      <c r="GA31" s="77">
        <f t="shared" si="2"/>
        <v>93.75</v>
      </c>
      <c r="GB31" s="77">
        <f t="shared" si="2"/>
        <v>6.25</v>
      </c>
      <c r="GC31" s="77">
        <f t="shared" si="2"/>
        <v>0</v>
      </c>
      <c r="GD31" s="77">
        <f t="shared" si="2"/>
        <v>93.75</v>
      </c>
      <c r="GE31" s="77">
        <f t="shared" si="2"/>
        <v>6.25</v>
      </c>
      <c r="GF31" s="77">
        <f t="shared" si="2"/>
        <v>0</v>
      </c>
      <c r="GG31" s="77">
        <f t="shared" si="2"/>
        <v>93.75</v>
      </c>
      <c r="GH31" s="77">
        <f t="shared" si="2"/>
        <v>6.25</v>
      </c>
      <c r="GI31" s="77">
        <f t="shared" si="2"/>
        <v>0</v>
      </c>
      <c r="GJ31" s="77">
        <f t="shared" si="2"/>
        <v>50</v>
      </c>
      <c r="GK31" s="77">
        <f t="shared" si="2"/>
        <v>50</v>
      </c>
      <c r="GL31" s="77">
        <f t="shared" si="2"/>
        <v>0</v>
      </c>
      <c r="GM31" s="77">
        <f t="shared" si="2"/>
        <v>50</v>
      </c>
      <c r="GN31" s="77">
        <f t="shared" ref="GN31:IY31" si="3">GN30/16%</f>
        <v>50</v>
      </c>
      <c r="GO31" s="77">
        <f t="shared" si="3"/>
        <v>0</v>
      </c>
      <c r="GP31" s="77">
        <f t="shared" si="3"/>
        <v>87.5</v>
      </c>
      <c r="GQ31" s="77">
        <f t="shared" si="3"/>
        <v>6.25</v>
      </c>
      <c r="GR31" s="77">
        <f t="shared" si="3"/>
        <v>6.25</v>
      </c>
      <c r="GS31" s="77">
        <f t="shared" si="3"/>
        <v>0</v>
      </c>
      <c r="GT31" s="77">
        <f t="shared" si="3"/>
        <v>93.75</v>
      </c>
      <c r="GU31" s="77">
        <f t="shared" si="3"/>
        <v>6.25</v>
      </c>
      <c r="GV31" s="77">
        <f t="shared" si="3"/>
        <v>43.75</v>
      </c>
      <c r="GW31" s="77">
        <f t="shared" si="3"/>
        <v>56.25</v>
      </c>
      <c r="GX31" s="77">
        <f t="shared" si="3"/>
        <v>0</v>
      </c>
      <c r="GY31" s="77">
        <f t="shared" si="3"/>
        <v>43.75</v>
      </c>
      <c r="GZ31" s="77">
        <f t="shared" si="3"/>
        <v>56.25</v>
      </c>
      <c r="HA31" s="77">
        <f t="shared" si="3"/>
        <v>0</v>
      </c>
      <c r="HB31" s="77">
        <f t="shared" si="3"/>
        <v>50</v>
      </c>
      <c r="HC31" s="77">
        <f t="shared" si="3"/>
        <v>43.75</v>
      </c>
      <c r="HD31" s="77">
        <f t="shared" si="3"/>
        <v>6.25</v>
      </c>
      <c r="HE31" s="77">
        <f t="shared" si="3"/>
        <v>0</v>
      </c>
      <c r="HF31" s="77">
        <f t="shared" si="3"/>
        <v>100</v>
      </c>
      <c r="HG31" s="77">
        <f t="shared" si="3"/>
        <v>0</v>
      </c>
      <c r="HH31" s="77">
        <f t="shared" si="3"/>
        <v>93.75</v>
      </c>
      <c r="HI31" s="77">
        <f t="shared" si="3"/>
        <v>6.25</v>
      </c>
      <c r="HJ31" s="77">
        <f t="shared" si="3"/>
        <v>0</v>
      </c>
      <c r="HK31" s="77">
        <f t="shared" si="3"/>
        <v>93.75</v>
      </c>
      <c r="HL31" s="77">
        <f t="shared" si="3"/>
        <v>6.25</v>
      </c>
      <c r="HM31" s="77">
        <f t="shared" si="3"/>
        <v>0</v>
      </c>
      <c r="HN31" s="77">
        <f t="shared" si="3"/>
        <v>93.75</v>
      </c>
      <c r="HO31" s="77">
        <f t="shared" si="3"/>
        <v>6.25</v>
      </c>
      <c r="HP31" s="77">
        <f t="shared" si="3"/>
        <v>0</v>
      </c>
      <c r="HQ31" s="77">
        <f t="shared" si="3"/>
        <v>93.75</v>
      </c>
      <c r="HR31" s="77">
        <f t="shared" si="3"/>
        <v>6.25</v>
      </c>
      <c r="HS31" s="77">
        <f t="shared" si="3"/>
        <v>0</v>
      </c>
      <c r="HT31" s="77">
        <f t="shared" si="3"/>
        <v>93.75</v>
      </c>
      <c r="HU31" s="77">
        <f t="shared" si="3"/>
        <v>6.25</v>
      </c>
      <c r="HV31" s="77">
        <f t="shared" si="3"/>
        <v>0</v>
      </c>
      <c r="HW31" s="77">
        <f t="shared" si="3"/>
        <v>43.75</v>
      </c>
      <c r="HX31" s="77">
        <f t="shared" si="3"/>
        <v>56.25</v>
      </c>
      <c r="HY31" s="77">
        <f t="shared" si="3"/>
        <v>0</v>
      </c>
      <c r="HZ31" s="77">
        <f t="shared" si="3"/>
        <v>93.75</v>
      </c>
      <c r="IA31" s="77">
        <f t="shared" si="3"/>
        <v>6.25</v>
      </c>
      <c r="IB31" s="77">
        <f t="shared" si="3"/>
        <v>0</v>
      </c>
      <c r="IC31" s="77">
        <f t="shared" si="3"/>
        <v>43.75</v>
      </c>
      <c r="ID31" s="77">
        <f t="shared" si="3"/>
        <v>56.25</v>
      </c>
      <c r="IE31" s="77">
        <f t="shared" si="3"/>
        <v>0</v>
      </c>
      <c r="IF31" s="77">
        <f t="shared" si="3"/>
        <v>31.25</v>
      </c>
      <c r="IG31" s="77">
        <f t="shared" si="3"/>
        <v>56.25</v>
      </c>
      <c r="IH31" s="77">
        <f t="shared" si="3"/>
        <v>12.5</v>
      </c>
      <c r="II31" s="77">
        <f t="shared" si="3"/>
        <v>93.75</v>
      </c>
      <c r="IJ31" s="77">
        <f t="shared" si="3"/>
        <v>6.25</v>
      </c>
      <c r="IK31" s="77">
        <f t="shared" si="3"/>
        <v>0</v>
      </c>
      <c r="IL31" s="77">
        <f t="shared" si="3"/>
        <v>87.5</v>
      </c>
      <c r="IM31" s="77">
        <f t="shared" si="3"/>
        <v>12.5</v>
      </c>
      <c r="IN31" s="77">
        <f t="shared" si="3"/>
        <v>0</v>
      </c>
      <c r="IO31" s="77">
        <f t="shared" si="3"/>
        <v>93.75</v>
      </c>
      <c r="IP31" s="77">
        <f t="shared" si="3"/>
        <v>6.25</v>
      </c>
      <c r="IQ31" s="77">
        <f t="shared" si="3"/>
        <v>0</v>
      </c>
      <c r="IR31" s="77">
        <f t="shared" si="3"/>
        <v>93.75</v>
      </c>
      <c r="IS31" s="77">
        <f t="shared" si="3"/>
        <v>6.25</v>
      </c>
      <c r="IT31" s="77">
        <f t="shared" si="3"/>
        <v>0</v>
      </c>
      <c r="IU31" s="77">
        <f t="shared" si="3"/>
        <v>93.75</v>
      </c>
      <c r="IV31" s="77">
        <f t="shared" si="3"/>
        <v>6.25</v>
      </c>
      <c r="IW31" s="77">
        <f t="shared" si="3"/>
        <v>0</v>
      </c>
      <c r="IX31" s="77">
        <f t="shared" si="3"/>
        <v>93.75</v>
      </c>
      <c r="IY31" s="77">
        <f t="shared" si="3"/>
        <v>6.25</v>
      </c>
      <c r="IZ31" s="77">
        <f t="shared" ref="IZ31:LE31" si="4">IZ30/16%</f>
        <v>0</v>
      </c>
      <c r="JA31" s="77">
        <f t="shared" si="4"/>
        <v>87.5</v>
      </c>
      <c r="JB31" s="77">
        <f t="shared" si="4"/>
        <v>12.5</v>
      </c>
      <c r="JC31" s="77">
        <f t="shared" si="4"/>
        <v>0</v>
      </c>
      <c r="JD31" s="77">
        <f t="shared" si="4"/>
        <v>25</v>
      </c>
      <c r="JE31" s="77">
        <f t="shared" si="4"/>
        <v>68.75</v>
      </c>
      <c r="JF31" s="77">
        <f t="shared" si="4"/>
        <v>6.25</v>
      </c>
      <c r="JG31" s="77">
        <f t="shared" si="4"/>
        <v>37.5</v>
      </c>
      <c r="JH31" s="77">
        <f t="shared" si="4"/>
        <v>56.25</v>
      </c>
      <c r="JI31" s="77">
        <f t="shared" si="4"/>
        <v>6.25</v>
      </c>
      <c r="JJ31" s="77">
        <f t="shared" si="4"/>
        <v>25</v>
      </c>
      <c r="JK31" s="77">
        <f t="shared" si="4"/>
        <v>68.75</v>
      </c>
      <c r="JL31" s="77">
        <f t="shared" si="4"/>
        <v>6.25</v>
      </c>
      <c r="JM31" s="77">
        <f t="shared" si="4"/>
        <v>18.75</v>
      </c>
      <c r="JN31" s="77">
        <f t="shared" si="4"/>
        <v>81.25</v>
      </c>
      <c r="JO31" s="77">
        <f t="shared" si="4"/>
        <v>0</v>
      </c>
      <c r="JP31" s="77">
        <f t="shared" si="4"/>
        <v>93.75</v>
      </c>
      <c r="JQ31" s="77">
        <f t="shared" si="4"/>
        <v>6.25</v>
      </c>
      <c r="JR31" s="77">
        <f t="shared" si="4"/>
        <v>0</v>
      </c>
      <c r="JS31" s="77">
        <f t="shared" si="4"/>
        <v>93.75</v>
      </c>
      <c r="JT31" s="77">
        <f t="shared" si="4"/>
        <v>6.25</v>
      </c>
      <c r="JU31" s="77">
        <f t="shared" si="4"/>
        <v>0</v>
      </c>
      <c r="JV31" s="77">
        <f t="shared" si="4"/>
        <v>68.75</v>
      </c>
      <c r="JW31" s="77">
        <f t="shared" si="4"/>
        <v>12.5</v>
      </c>
      <c r="JX31" s="77">
        <f t="shared" si="4"/>
        <v>18.75</v>
      </c>
      <c r="JY31" s="77">
        <f t="shared" si="4"/>
        <v>0</v>
      </c>
      <c r="JZ31" s="77">
        <f t="shared" si="4"/>
        <v>100</v>
      </c>
      <c r="KA31" s="77">
        <f t="shared" si="4"/>
        <v>0</v>
      </c>
      <c r="KB31" s="77">
        <f t="shared" si="4"/>
        <v>43.75</v>
      </c>
      <c r="KC31" s="77">
        <f t="shared" si="4"/>
        <v>50</v>
      </c>
      <c r="KD31" s="77">
        <f t="shared" si="4"/>
        <v>6.25</v>
      </c>
      <c r="KE31" s="77">
        <f t="shared" si="4"/>
        <v>93.75</v>
      </c>
      <c r="KF31" s="77">
        <f t="shared" si="4"/>
        <v>6.25</v>
      </c>
      <c r="KG31" s="77">
        <f t="shared" si="4"/>
        <v>0</v>
      </c>
      <c r="KH31" s="77">
        <f t="shared" si="4"/>
        <v>93.75</v>
      </c>
      <c r="KI31" s="77">
        <f t="shared" si="4"/>
        <v>6.25</v>
      </c>
      <c r="KJ31" s="77">
        <f t="shared" si="4"/>
        <v>0</v>
      </c>
      <c r="KK31" s="77">
        <f t="shared" si="4"/>
        <v>93.75</v>
      </c>
      <c r="KL31" s="77">
        <f t="shared" si="4"/>
        <v>6.25</v>
      </c>
      <c r="KM31" s="77">
        <f t="shared" si="4"/>
        <v>0</v>
      </c>
      <c r="KN31" s="77">
        <f t="shared" si="4"/>
        <v>93.75</v>
      </c>
      <c r="KO31" s="77">
        <f t="shared" si="4"/>
        <v>6.25</v>
      </c>
      <c r="KP31" s="77">
        <f t="shared" si="4"/>
        <v>0</v>
      </c>
      <c r="KQ31" s="77">
        <f t="shared" si="4"/>
        <v>93.75</v>
      </c>
      <c r="KR31" s="77">
        <f t="shared" si="4"/>
        <v>6.25</v>
      </c>
      <c r="KS31" s="77">
        <f t="shared" si="4"/>
        <v>0</v>
      </c>
      <c r="KT31" s="77">
        <f t="shared" si="4"/>
        <v>93.75</v>
      </c>
      <c r="KU31" s="77">
        <f t="shared" si="4"/>
        <v>6.25</v>
      </c>
      <c r="KV31" s="77">
        <f t="shared" si="4"/>
        <v>0</v>
      </c>
      <c r="KW31" s="77">
        <f t="shared" si="4"/>
        <v>93.75</v>
      </c>
      <c r="KX31" s="77">
        <f t="shared" si="4"/>
        <v>6.25</v>
      </c>
      <c r="KY31" s="77">
        <f t="shared" si="4"/>
        <v>0</v>
      </c>
      <c r="KZ31" s="77">
        <f t="shared" si="4"/>
        <v>93.75</v>
      </c>
      <c r="LA31" s="77">
        <f t="shared" si="4"/>
        <v>6.25</v>
      </c>
      <c r="LB31" s="77">
        <f t="shared" si="4"/>
        <v>0</v>
      </c>
      <c r="LC31" s="77">
        <f t="shared" si="4"/>
        <v>93.75</v>
      </c>
      <c r="LD31" s="77">
        <f t="shared" si="4"/>
        <v>6.25</v>
      </c>
      <c r="LE31" s="77">
        <f t="shared" si="4"/>
        <v>0</v>
      </c>
    </row>
    <row r="33" spans="2:5" x14ac:dyDescent="0.35">
      <c r="B33" t="s">
        <v>3209</v>
      </c>
    </row>
    <row r="34" spans="2:5" x14ac:dyDescent="0.35">
      <c r="B34" t="s">
        <v>3210</v>
      </c>
      <c r="C34" t="s">
        <v>3218</v>
      </c>
      <c r="D34">
        <f>(C31+F31+I31+L31+O31+R31+U31+X31+AA31+AD31+AG31+AJ31+AM31+AP31+AS31+AV31+AY31+BB31+BE31)/19</f>
        <v>68.421052631578945</v>
      </c>
      <c r="E34">
        <f>D34/100*16</f>
        <v>10.947368421052632</v>
      </c>
    </row>
    <row r="35" spans="2:5" x14ac:dyDescent="0.35">
      <c r="B35" t="s">
        <v>3211</v>
      </c>
      <c r="C35" t="s">
        <v>3218</v>
      </c>
      <c r="D35">
        <f>(D31+G31+J31+M31+P31+S31+V31+Y31+AB31+AE31+AH31+AK31+AN31+AQ31+AT31+AW31+AZ31+BC31+BF31)/19</f>
        <v>29.276315789473685</v>
      </c>
      <c r="E35">
        <f t="shared" ref="E35:E36" si="5">D35/100*16</f>
        <v>4.6842105263157894</v>
      </c>
    </row>
    <row r="36" spans="2:5" x14ac:dyDescent="0.35">
      <c r="B36" t="s">
        <v>3212</v>
      </c>
      <c r="C36" t="s">
        <v>3218</v>
      </c>
      <c r="D36">
        <f>(E31+H31+K31+N31+Q31+T31+W31+Z31+AC31+AF31+AI31+AL31+AO31+AR31+AU31+AX31+BA31+BD31+BG31)/19</f>
        <v>2.3026315789473686</v>
      </c>
      <c r="E36">
        <f t="shared" si="5"/>
        <v>0.36842105263157898</v>
      </c>
    </row>
    <row r="38" spans="2:5" x14ac:dyDescent="0.35">
      <c r="B38" t="s">
        <v>3210</v>
      </c>
      <c r="C38" t="s">
        <v>3219</v>
      </c>
      <c r="D38">
        <f>(BH31+BK31+BN31+BQ31+BT31+BW31+BZ31+CC31+CF31+CI31+CL31+CO31+CR31+CU31+CX31+DA31+DD31+DG31+DJ31+DM31)/20</f>
        <v>59.375</v>
      </c>
      <c r="E38">
        <f>D38/100*16</f>
        <v>9.5</v>
      </c>
    </row>
    <row r="39" spans="2:5" x14ac:dyDescent="0.35">
      <c r="B39" t="s">
        <v>3211</v>
      </c>
      <c r="C39" t="s">
        <v>3219</v>
      </c>
      <c r="D39">
        <f>(BI31+BL31+BO31+BR31+BU31+BX31+CA31+CD31+CG31+CJ31+CM31+CP31+CS31+CV31+CY31+DB31+DE31+DH31+DK31+DN31)/20</f>
        <v>34.375</v>
      </c>
      <c r="E39">
        <f t="shared" ref="E39:E40" si="6">D39/100*16</f>
        <v>5.5</v>
      </c>
    </row>
    <row r="40" spans="2:5" x14ac:dyDescent="0.35">
      <c r="B40" t="s">
        <v>3212</v>
      </c>
      <c r="C40" t="s">
        <v>3219</v>
      </c>
      <c r="D40">
        <f>(BJ31+BM31+BP31+BS31+BV31+BY31+CB31+CE31+CH31+CK31+CN31+CQ31+CT31+CW31+CZ31+DC31+DF31+DI31+DO31)/20</f>
        <v>6.25</v>
      </c>
      <c r="E40">
        <f t="shared" si="6"/>
        <v>1</v>
      </c>
    </row>
    <row r="42" spans="2:5" x14ac:dyDescent="0.35">
      <c r="B42" t="s">
        <v>3210</v>
      </c>
      <c r="C42" t="s">
        <v>3220</v>
      </c>
      <c r="D42">
        <f>(DP31+DS31+DV31+DY31+EB31+EE31+EH31+EK31+EN31)/9</f>
        <v>68.055555555555557</v>
      </c>
      <c r="E42">
        <f>D42/100*16</f>
        <v>10.888888888888889</v>
      </c>
    </row>
    <row r="43" spans="2:5" x14ac:dyDescent="0.35">
      <c r="B43" t="s">
        <v>3211</v>
      </c>
      <c r="C43" t="s">
        <v>3220</v>
      </c>
      <c r="D43">
        <f>(DQ31+DT31+DW31+DZ31+EC31+EF31+EI31+EL31+EO31)/9</f>
        <v>30.555555555555557</v>
      </c>
      <c r="E43">
        <f t="shared" ref="E43:E44" si="7">D43/100*16</f>
        <v>4.8888888888888893</v>
      </c>
    </row>
    <row r="44" spans="2:5" x14ac:dyDescent="0.35">
      <c r="B44" t="s">
        <v>3212</v>
      </c>
      <c r="C44" t="s">
        <v>3220</v>
      </c>
      <c r="D44">
        <f>(DR31+DU31+DX31+EA31+ED31+EG31+EJ31+EM31+EP31)/9</f>
        <v>1.3888888888888888</v>
      </c>
      <c r="E44">
        <f t="shared" si="7"/>
        <v>0.22222222222222221</v>
      </c>
    </row>
    <row r="46" spans="2:5" x14ac:dyDescent="0.35">
      <c r="B46" t="s">
        <v>3210</v>
      </c>
      <c r="C46" t="s">
        <v>3221</v>
      </c>
      <c r="D46">
        <f>(EQ31+ET31+EW31+EZ31+FC31+FF31+FI31+FL31+FO31+FR31+FU31+FX31+GA31+GD31+GG31+GJ31+GM31+GP31+GS31+GV31+GY31+HB31+HE31+HH31+HK31+HN31+HQ31+HT31+HW31+HZ31+IC31+IF31+II31+IL31+IO31+IR31+IU31)/37</f>
        <v>73.817567567567565</v>
      </c>
      <c r="E46">
        <f>D46/100*16</f>
        <v>11.810810810810811</v>
      </c>
    </row>
    <row r="47" spans="2:5" x14ac:dyDescent="0.35">
      <c r="B47" t="s">
        <v>3211</v>
      </c>
      <c r="C47" t="s">
        <v>3221</v>
      </c>
      <c r="D47">
        <f>(ER31+EU31+EX31+FA31+FD31+FG31+FJ31+FM31+FP31+FS31+FV31+FY31+GB31+GE31+GH31+GK31+GN31+GQ31+GT31+GW31+GZ31+HC31+HF31+HI31+HL31+HO31+HR31+HU31+HX31+IA31+ID31+IG31+IJ31+IM31+IP31+IS31+IV31)/37</f>
        <v>25.168918918918919</v>
      </c>
      <c r="E47">
        <f t="shared" ref="E47:E48" si="8">D47/100*16</f>
        <v>4.0270270270270272</v>
      </c>
    </row>
    <row r="48" spans="2:5" x14ac:dyDescent="0.35">
      <c r="B48" t="s">
        <v>3212</v>
      </c>
      <c r="C48" t="s">
        <v>3221</v>
      </c>
      <c r="D48">
        <f>(ES31+EV31+EY31+FB31+FE31+FH31+FK31+FN31+FQ31+FT31+FW31+FZ31+GC31+GF31+GI31+GL31+GO31+GR31+GU31+GX31+HA31+HD31+HG31+HJ31+HM31+HP31+HS31+HV31+HY31+IB31+IE31+IH31+IK31+IN31+IQ31+IT31+IW31)/37</f>
        <v>1.0135135135135136</v>
      </c>
      <c r="E48">
        <f t="shared" si="8"/>
        <v>0.16216216216216217</v>
      </c>
    </row>
    <row r="50" spans="2:5" x14ac:dyDescent="0.35">
      <c r="B50" t="s">
        <v>3210</v>
      </c>
      <c r="C50" t="s">
        <v>3222</v>
      </c>
      <c r="D50">
        <f>(IX31+JA31+JD31+JG31+JJ31+JM31+JP31+JS31+JV31+JY31+KB31+KE31+KH31+KK31+KN31+KQ31+KT31+KW31+KZ31+LC31)/20</f>
        <v>71.5625</v>
      </c>
      <c r="E50">
        <f>D50/100*16</f>
        <v>11.45</v>
      </c>
    </row>
    <row r="51" spans="2:5" x14ac:dyDescent="0.35">
      <c r="B51" t="s">
        <v>3211</v>
      </c>
      <c r="C51" t="s">
        <v>3222</v>
      </c>
      <c r="D51">
        <f>(IY31+JB31+JE31+JH31+JK31+JN31+JQ31+JT31+JW31+JZ31+KC31+KF31+KI31+KL31+KO31+KR31+KU31+KX31+LA31+LD31)/20</f>
        <v>26.25</v>
      </c>
      <c r="E51">
        <f t="shared" ref="E51:E52" si="9">D51/100*16</f>
        <v>4.2</v>
      </c>
    </row>
    <row r="52" spans="2:5" x14ac:dyDescent="0.35">
      <c r="B52" t="s">
        <v>3212</v>
      </c>
      <c r="C52" t="s">
        <v>3222</v>
      </c>
      <c r="D52">
        <f>(IZ31+JC31+JF31+JI31+JL31+JO31+JR31+JU31+JX31+KA31+KD31+KG31+KJ31+KM31+KP31+KS31+KV31+KY31+LB31+LE31)/20</f>
        <v>2.1875</v>
      </c>
      <c r="E52">
        <f t="shared" si="9"/>
        <v>0.35</v>
      </c>
    </row>
  </sheetData>
  <mergeCells count="235"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0:B30"/>
    <mergeCell ref="A31:B31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JA12:JC12"/>
    <mergeCell ref="JD12:JF12"/>
    <mergeCell ref="B2:I2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S45"/>
  <sheetViews>
    <sheetView topLeftCell="A17" zoomScale="44" zoomScaleNormal="44" workbookViewId="0">
      <selection activeCell="E43" sqref="E43:E45"/>
    </sheetView>
  </sheetViews>
  <sheetFormatPr defaultRowHeight="14.5" x14ac:dyDescent="0.35"/>
  <cols>
    <col min="2" max="2" width="30.26953125" customWidth="1"/>
    <col min="3" max="3" width="13.7265625" customWidth="1"/>
    <col min="4" max="4" width="11.54296875" customWidth="1"/>
    <col min="5" max="5" width="11.08984375" customWidth="1"/>
    <col min="6" max="6" width="13.7265625" customWidth="1"/>
    <col min="7" max="7" width="16.54296875" customWidth="1"/>
    <col min="8" max="8" width="10.7265625" customWidth="1"/>
    <col min="9" max="9" width="10.26953125" customWidth="1"/>
    <col min="10" max="10" width="12" customWidth="1"/>
    <col min="11" max="11" width="10.6328125" customWidth="1"/>
  </cols>
  <sheetData>
    <row r="1" spans="1:383" ht="15.5" x14ac:dyDescent="0.35">
      <c r="A1" s="6" t="s">
        <v>364</v>
      </c>
      <c r="B1" s="15" t="s">
        <v>3247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5" x14ac:dyDescent="0.35">
      <c r="A2" s="6"/>
      <c r="B2" s="78" t="s">
        <v>3250</v>
      </c>
      <c r="C2" s="78"/>
      <c r="D2" s="78"/>
      <c r="E2" s="78"/>
      <c r="F2" s="78"/>
      <c r="G2" s="78"/>
      <c r="H2" s="78"/>
      <c r="I2" s="78"/>
      <c r="J2" s="26"/>
      <c r="K2" s="26"/>
      <c r="L2" s="2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5" x14ac:dyDescent="0.35">
      <c r="A4" s="94" t="s">
        <v>0</v>
      </c>
      <c r="B4" s="134" t="s">
        <v>3237</v>
      </c>
      <c r="C4" s="143" t="s">
        <v>85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4" t="s">
        <v>1</v>
      </c>
      <c r="BL4" s="144"/>
      <c r="BM4" s="144"/>
      <c r="BN4" s="144"/>
      <c r="BO4" s="144"/>
      <c r="BP4" s="144"/>
      <c r="BQ4" s="144"/>
      <c r="BR4" s="144"/>
      <c r="BS4" s="144"/>
      <c r="BT4" s="144"/>
      <c r="BU4" s="144"/>
      <c r="BV4" s="144"/>
      <c r="BW4" s="144"/>
      <c r="BX4" s="144"/>
      <c r="BY4" s="144"/>
      <c r="BZ4" s="144"/>
      <c r="CA4" s="144"/>
      <c r="CB4" s="144"/>
      <c r="CC4" s="144"/>
      <c r="CD4" s="144"/>
      <c r="CE4" s="144"/>
      <c r="CF4" s="144"/>
      <c r="CG4" s="144"/>
      <c r="CH4" s="144"/>
      <c r="CI4" s="144"/>
      <c r="CJ4" s="144"/>
      <c r="CK4" s="144"/>
      <c r="CL4" s="144"/>
      <c r="CM4" s="144"/>
      <c r="CN4" s="144"/>
      <c r="CO4" s="144" t="s">
        <v>1</v>
      </c>
      <c r="CP4" s="144"/>
      <c r="CQ4" s="144"/>
      <c r="CR4" s="144"/>
      <c r="CS4" s="144"/>
      <c r="CT4" s="144"/>
      <c r="CU4" s="144"/>
      <c r="CV4" s="144"/>
      <c r="CW4" s="144"/>
      <c r="CX4" s="144"/>
      <c r="CY4" s="144"/>
      <c r="CZ4" s="144"/>
      <c r="DA4" s="144"/>
      <c r="DB4" s="144"/>
      <c r="DC4" s="144"/>
      <c r="DD4" s="144"/>
      <c r="DE4" s="144"/>
      <c r="DF4" s="144"/>
      <c r="DG4" s="144"/>
      <c r="DH4" s="144"/>
      <c r="DI4" s="144"/>
      <c r="DJ4" s="144"/>
      <c r="DK4" s="144"/>
      <c r="DL4" s="144"/>
      <c r="DM4" s="144"/>
      <c r="DN4" s="144"/>
      <c r="DO4" s="100"/>
      <c r="DP4" s="144" t="s">
        <v>1</v>
      </c>
      <c r="DQ4" s="144"/>
      <c r="DR4" s="144"/>
      <c r="DS4" s="144"/>
      <c r="DT4" s="144"/>
      <c r="DU4" s="144"/>
      <c r="DV4" s="144"/>
      <c r="DW4" s="144"/>
      <c r="DX4" s="144"/>
      <c r="DY4" s="144"/>
      <c r="DZ4" s="144"/>
      <c r="EA4" s="144"/>
      <c r="EB4" s="144"/>
      <c r="EC4" s="144"/>
      <c r="ED4" s="144"/>
      <c r="EE4" s="144"/>
      <c r="EF4" s="144"/>
      <c r="EG4" s="144"/>
      <c r="EH4" s="144"/>
      <c r="EI4" s="144"/>
      <c r="EJ4" s="144"/>
      <c r="EK4" s="144"/>
      <c r="EL4" s="144"/>
      <c r="EM4" s="144"/>
      <c r="EN4" s="144"/>
      <c r="EO4" s="144"/>
      <c r="EP4" s="144"/>
      <c r="EQ4" s="144"/>
      <c r="ER4" s="144"/>
      <c r="ES4" s="144"/>
      <c r="ET4" s="125" t="s">
        <v>179</v>
      </c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6"/>
      <c r="FX4" s="113" t="s">
        <v>242</v>
      </c>
      <c r="FY4" s="113"/>
      <c r="FZ4" s="113"/>
      <c r="GA4" s="113"/>
      <c r="GB4" s="113"/>
      <c r="GC4" s="113"/>
      <c r="GD4" s="113"/>
      <c r="GE4" s="113"/>
      <c r="GF4" s="113"/>
      <c r="GG4" s="113"/>
      <c r="GH4" s="113"/>
      <c r="GI4" s="113"/>
      <c r="GJ4" s="113"/>
      <c r="GK4" s="113"/>
      <c r="GL4" s="113"/>
      <c r="GM4" s="113"/>
      <c r="GN4" s="113"/>
      <c r="GO4" s="113"/>
      <c r="GP4" s="113"/>
      <c r="GQ4" s="113"/>
      <c r="GR4" s="113"/>
      <c r="GS4" s="113"/>
      <c r="GT4" s="113"/>
      <c r="GU4" s="113"/>
      <c r="GV4" s="146" t="s">
        <v>242</v>
      </c>
      <c r="GW4" s="146"/>
      <c r="GX4" s="146"/>
      <c r="GY4" s="146"/>
      <c r="GZ4" s="146"/>
      <c r="HA4" s="146"/>
      <c r="HB4" s="146"/>
      <c r="HC4" s="146"/>
      <c r="HD4" s="146"/>
      <c r="HE4" s="146"/>
      <c r="HF4" s="146"/>
      <c r="HG4" s="146"/>
      <c r="HH4" s="146"/>
      <c r="HI4" s="146"/>
      <c r="HJ4" s="146"/>
      <c r="HK4" s="146"/>
      <c r="HL4" s="146"/>
      <c r="HM4" s="146"/>
      <c r="HN4" s="146"/>
      <c r="HO4" s="146"/>
      <c r="HP4" s="146"/>
      <c r="HQ4" s="146"/>
      <c r="HR4" s="146"/>
      <c r="HS4" s="146"/>
      <c r="HT4" s="146"/>
      <c r="HU4" s="146"/>
      <c r="HV4" s="146"/>
      <c r="HW4" s="146"/>
      <c r="HX4" s="146"/>
      <c r="HY4" s="146"/>
      <c r="HZ4" s="146"/>
      <c r="IA4" s="146"/>
      <c r="IB4" s="146"/>
      <c r="IC4" s="121" t="s">
        <v>242</v>
      </c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  <c r="IX4" s="121"/>
      <c r="IY4" s="121"/>
      <c r="IZ4" s="122"/>
      <c r="JA4" s="146" t="s">
        <v>242</v>
      </c>
      <c r="JB4" s="146"/>
      <c r="JC4" s="146"/>
      <c r="JD4" s="146"/>
      <c r="JE4" s="146"/>
      <c r="JF4" s="146"/>
      <c r="JG4" s="146"/>
      <c r="JH4" s="146"/>
      <c r="JI4" s="146"/>
      <c r="JJ4" s="146"/>
      <c r="JK4" s="146"/>
      <c r="JL4" s="146"/>
      <c r="JM4" s="146"/>
      <c r="JN4" s="146"/>
      <c r="JO4" s="146"/>
      <c r="JP4" s="146"/>
      <c r="JQ4" s="146"/>
      <c r="JR4" s="146"/>
      <c r="JS4" s="146"/>
      <c r="JT4" s="146"/>
      <c r="JU4" s="146"/>
      <c r="JV4" s="146"/>
      <c r="JW4" s="146"/>
      <c r="JX4" s="146"/>
      <c r="JY4" s="100" t="s">
        <v>242</v>
      </c>
      <c r="JZ4" s="101"/>
      <c r="KA4" s="101"/>
      <c r="KB4" s="101"/>
      <c r="KC4" s="101"/>
      <c r="KD4" s="101"/>
      <c r="KE4" s="101"/>
      <c r="KF4" s="101"/>
      <c r="KG4" s="101"/>
      <c r="KH4" s="101"/>
      <c r="KI4" s="101"/>
      <c r="KJ4" s="101"/>
      <c r="KK4" s="101"/>
      <c r="KL4" s="101"/>
      <c r="KM4" s="101"/>
      <c r="KN4" s="101"/>
      <c r="KO4" s="101"/>
      <c r="KP4" s="101"/>
      <c r="KQ4" s="101"/>
      <c r="KR4" s="101"/>
      <c r="KS4" s="101"/>
      <c r="KT4" s="101"/>
      <c r="KU4" s="101"/>
      <c r="KV4" s="101"/>
      <c r="KW4" s="101"/>
      <c r="KX4" s="101"/>
      <c r="KY4" s="101"/>
      <c r="KZ4" s="101"/>
      <c r="LA4" s="101"/>
      <c r="LB4" s="101"/>
      <c r="LC4" s="101"/>
      <c r="LD4" s="101"/>
      <c r="LE4" s="101"/>
      <c r="LF4" s="101"/>
      <c r="LG4" s="101"/>
      <c r="LH4" s="102"/>
      <c r="LI4" s="108" t="s">
        <v>289</v>
      </c>
      <c r="LJ4" s="123"/>
      <c r="LK4" s="123"/>
      <c r="LL4" s="123"/>
      <c r="LM4" s="123"/>
      <c r="LN4" s="123"/>
      <c r="LO4" s="123"/>
      <c r="LP4" s="123"/>
      <c r="LQ4" s="123"/>
      <c r="LR4" s="123"/>
      <c r="LS4" s="123"/>
      <c r="LT4" s="123"/>
      <c r="LU4" s="123"/>
      <c r="LV4" s="123"/>
      <c r="LW4" s="123"/>
      <c r="LX4" s="123"/>
      <c r="LY4" s="123"/>
      <c r="LZ4" s="123"/>
      <c r="MA4" s="123"/>
      <c r="MB4" s="123"/>
      <c r="MC4" s="123"/>
      <c r="MD4" s="123"/>
      <c r="ME4" s="123"/>
      <c r="MF4" s="123"/>
      <c r="MG4" s="123"/>
      <c r="MH4" s="123"/>
      <c r="MI4" s="123"/>
      <c r="MJ4" s="123"/>
      <c r="MK4" s="123"/>
      <c r="ML4" s="123"/>
      <c r="MM4" s="123"/>
      <c r="MN4" s="123"/>
      <c r="MO4" s="123"/>
      <c r="MP4" s="123"/>
      <c r="MQ4" s="123"/>
      <c r="MR4" s="123"/>
      <c r="MS4" s="123"/>
      <c r="MT4" s="123"/>
      <c r="MU4" s="123"/>
      <c r="MV4" s="123"/>
      <c r="MW4" s="123"/>
      <c r="MX4" s="123"/>
      <c r="MY4" s="123"/>
      <c r="MZ4" s="123"/>
      <c r="NA4" s="123"/>
      <c r="NB4" s="123"/>
      <c r="NC4" s="123"/>
      <c r="ND4" s="123"/>
      <c r="NE4" s="123"/>
      <c r="NF4" s="123"/>
      <c r="NG4" s="123"/>
      <c r="NH4" s="123"/>
      <c r="NI4" s="123"/>
      <c r="NJ4" s="123"/>
      <c r="NK4" s="123"/>
      <c r="NL4" s="123"/>
      <c r="NM4" s="123"/>
      <c r="NN4" s="123"/>
      <c r="NO4" s="123"/>
      <c r="NP4" s="123"/>
      <c r="NQ4" s="123"/>
      <c r="NR4" s="123"/>
      <c r="NS4" s="124"/>
    </row>
    <row r="5" spans="1:383" ht="15.75" customHeight="1" x14ac:dyDescent="0.35">
      <c r="A5" s="94"/>
      <c r="B5" s="135"/>
      <c r="C5" s="84" t="s">
        <v>86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 t="s">
        <v>84</v>
      </c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106" t="s">
        <v>2</v>
      </c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06"/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17"/>
      <c r="DP5" s="106" t="s">
        <v>895</v>
      </c>
      <c r="DQ5" s="106"/>
      <c r="DR5" s="106"/>
      <c r="DS5" s="106"/>
      <c r="DT5" s="106"/>
      <c r="DU5" s="106"/>
      <c r="DV5" s="106"/>
      <c r="DW5" s="106"/>
      <c r="DX5" s="106"/>
      <c r="DY5" s="106"/>
      <c r="DZ5" s="106"/>
      <c r="EA5" s="106"/>
      <c r="EB5" s="106"/>
      <c r="EC5" s="106"/>
      <c r="ED5" s="106"/>
      <c r="EE5" s="106"/>
      <c r="EF5" s="106"/>
      <c r="EG5" s="106"/>
      <c r="EH5" s="106"/>
      <c r="EI5" s="106"/>
      <c r="EJ5" s="106"/>
      <c r="EK5" s="106"/>
      <c r="EL5" s="106"/>
      <c r="EM5" s="106"/>
      <c r="EN5" s="106"/>
      <c r="EO5" s="106"/>
      <c r="EP5" s="106"/>
      <c r="EQ5" s="106"/>
      <c r="ER5" s="106"/>
      <c r="ES5" s="106"/>
      <c r="ET5" s="129" t="s">
        <v>905</v>
      </c>
      <c r="EU5" s="129"/>
      <c r="EV5" s="129"/>
      <c r="EW5" s="129"/>
      <c r="EX5" s="129"/>
      <c r="EY5" s="129"/>
      <c r="EZ5" s="129"/>
      <c r="FA5" s="129"/>
      <c r="FB5" s="129"/>
      <c r="FC5" s="129"/>
      <c r="FD5" s="129"/>
      <c r="FE5" s="129"/>
      <c r="FF5" s="129"/>
      <c r="FG5" s="129"/>
      <c r="FH5" s="129"/>
      <c r="FI5" s="129"/>
      <c r="FJ5" s="129"/>
      <c r="FK5" s="129"/>
      <c r="FL5" s="129"/>
      <c r="FM5" s="129"/>
      <c r="FN5" s="129"/>
      <c r="FO5" s="129"/>
      <c r="FP5" s="129"/>
      <c r="FQ5" s="129"/>
      <c r="FR5" s="129"/>
      <c r="FS5" s="129"/>
      <c r="FT5" s="129"/>
      <c r="FU5" s="129"/>
      <c r="FV5" s="129"/>
      <c r="FW5" s="130"/>
      <c r="FX5" s="84" t="s">
        <v>384</v>
      </c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117" t="s">
        <v>243</v>
      </c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9"/>
      <c r="IC5" s="106" t="s">
        <v>423</v>
      </c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  <c r="IU5" s="106"/>
      <c r="IV5" s="106"/>
      <c r="IW5" s="106"/>
      <c r="IX5" s="106"/>
      <c r="IY5" s="106"/>
      <c r="IZ5" s="106"/>
      <c r="JA5" s="145" t="s">
        <v>435</v>
      </c>
      <c r="JB5" s="145"/>
      <c r="JC5" s="145"/>
      <c r="JD5" s="145"/>
      <c r="JE5" s="145"/>
      <c r="JF5" s="145"/>
      <c r="JG5" s="145"/>
      <c r="JH5" s="145"/>
      <c r="JI5" s="145"/>
      <c r="JJ5" s="145"/>
      <c r="JK5" s="145"/>
      <c r="JL5" s="145"/>
      <c r="JM5" s="145"/>
      <c r="JN5" s="145"/>
      <c r="JO5" s="145"/>
      <c r="JP5" s="145"/>
      <c r="JQ5" s="145"/>
      <c r="JR5" s="145"/>
      <c r="JS5" s="145"/>
      <c r="JT5" s="145"/>
      <c r="JU5" s="145"/>
      <c r="JV5" s="145"/>
      <c r="JW5" s="145"/>
      <c r="JX5" s="145"/>
      <c r="JY5" s="117" t="s">
        <v>244</v>
      </c>
      <c r="JZ5" s="118"/>
      <c r="KA5" s="118"/>
      <c r="KB5" s="118"/>
      <c r="KC5" s="118"/>
      <c r="KD5" s="118"/>
      <c r="KE5" s="118"/>
      <c r="KF5" s="118"/>
      <c r="KG5" s="118"/>
      <c r="KH5" s="118"/>
      <c r="KI5" s="118"/>
      <c r="KJ5" s="118"/>
      <c r="KK5" s="118"/>
      <c r="KL5" s="118"/>
      <c r="KM5" s="118"/>
      <c r="KN5" s="118"/>
      <c r="KO5" s="118"/>
      <c r="KP5" s="118"/>
      <c r="KQ5" s="118"/>
      <c r="KR5" s="118"/>
      <c r="KS5" s="118"/>
      <c r="KT5" s="118"/>
      <c r="KU5" s="118"/>
      <c r="KV5" s="118"/>
      <c r="KW5" s="118"/>
      <c r="KX5" s="118"/>
      <c r="KY5" s="118"/>
      <c r="KZ5" s="118"/>
      <c r="LA5" s="118"/>
      <c r="LB5" s="118"/>
      <c r="LC5" s="118"/>
      <c r="LD5" s="118"/>
      <c r="LE5" s="118"/>
      <c r="LF5" s="118"/>
      <c r="LG5" s="118"/>
      <c r="LH5" s="119"/>
      <c r="LI5" s="117" t="s">
        <v>290</v>
      </c>
      <c r="LJ5" s="118"/>
      <c r="LK5" s="118"/>
      <c r="LL5" s="118"/>
      <c r="LM5" s="118"/>
      <c r="LN5" s="118"/>
      <c r="LO5" s="118"/>
      <c r="LP5" s="118"/>
      <c r="LQ5" s="118"/>
      <c r="LR5" s="118"/>
      <c r="LS5" s="118"/>
      <c r="LT5" s="118"/>
      <c r="LU5" s="118"/>
      <c r="LV5" s="118"/>
      <c r="LW5" s="118"/>
      <c r="LX5" s="118"/>
      <c r="LY5" s="118"/>
      <c r="LZ5" s="118"/>
      <c r="MA5" s="118"/>
      <c r="MB5" s="118"/>
      <c r="MC5" s="118"/>
      <c r="MD5" s="118"/>
      <c r="ME5" s="118"/>
      <c r="MF5" s="118"/>
      <c r="MG5" s="118"/>
      <c r="MH5" s="118"/>
      <c r="MI5" s="118"/>
      <c r="MJ5" s="118"/>
      <c r="MK5" s="118"/>
      <c r="ML5" s="118"/>
      <c r="MM5" s="118"/>
      <c r="MN5" s="118"/>
      <c r="MO5" s="118"/>
      <c r="MP5" s="118"/>
      <c r="MQ5" s="118"/>
      <c r="MR5" s="118"/>
      <c r="MS5" s="118"/>
      <c r="MT5" s="118"/>
      <c r="MU5" s="118"/>
      <c r="MV5" s="118"/>
      <c r="MW5" s="118"/>
      <c r="MX5" s="118"/>
      <c r="MY5" s="118"/>
      <c r="MZ5" s="118"/>
      <c r="NA5" s="118"/>
      <c r="NB5" s="118"/>
      <c r="NC5" s="118"/>
      <c r="ND5" s="118"/>
      <c r="NE5" s="118"/>
      <c r="NF5" s="118"/>
      <c r="NG5" s="118"/>
      <c r="NH5" s="118"/>
      <c r="NI5" s="118"/>
      <c r="NJ5" s="118"/>
      <c r="NK5" s="118"/>
      <c r="NL5" s="118"/>
      <c r="NM5" s="118"/>
      <c r="NN5" s="118"/>
      <c r="NO5" s="118"/>
      <c r="NP5" s="118"/>
      <c r="NQ5" s="118"/>
      <c r="NR5" s="118"/>
      <c r="NS5" s="119"/>
    </row>
    <row r="6" spans="1:383" ht="15.75" hidden="1" customHeight="1" x14ac:dyDescent="0.35">
      <c r="A6" s="94"/>
      <c r="B6" s="135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8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61"/>
      <c r="EU6" s="62"/>
      <c r="EV6" s="62"/>
      <c r="EW6" s="62"/>
      <c r="EX6" s="62"/>
      <c r="EY6" s="62"/>
      <c r="EZ6" s="62"/>
      <c r="FA6" s="62"/>
      <c r="FB6" s="62"/>
      <c r="FC6" s="62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  <c r="IX6" s="3"/>
      <c r="IY6" s="3"/>
      <c r="IZ6" s="3"/>
      <c r="JA6" s="3"/>
      <c r="JB6" s="3"/>
      <c r="JC6" s="3"/>
      <c r="JD6" s="3"/>
      <c r="JE6" s="3"/>
      <c r="JF6" s="3"/>
      <c r="JG6" s="3"/>
      <c r="JH6" s="3"/>
      <c r="JI6" s="3"/>
      <c r="JJ6" s="3"/>
      <c r="JK6" s="3"/>
      <c r="JL6" s="3"/>
      <c r="JM6" s="3"/>
      <c r="JN6" s="3"/>
      <c r="JO6" s="3"/>
      <c r="JP6" s="3"/>
      <c r="JQ6" s="3"/>
      <c r="JR6" s="3"/>
      <c r="JS6" s="3"/>
      <c r="JT6" s="3"/>
      <c r="JU6" s="3"/>
      <c r="JV6" s="3"/>
      <c r="JW6" s="3"/>
      <c r="JX6" s="3"/>
      <c r="JY6" s="3"/>
      <c r="JZ6" s="3"/>
      <c r="KA6" s="3"/>
      <c r="KB6" s="3"/>
      <c r="KC6" s="3"/>
      <c r="KD6" s="3"/>
      <c r="KE6" s="3"/>
      <c r="KF6" s="3"/>
      <c r="KG6" s="3"/>
      <c r="KH6" s="3"/>
      <c r="KI6" s="3"/>
      <c r="KJ6" s="3"/>
      <c r="KK6" s="3"/>
      <c r="KL6" s="3"/>
      <c r="KM6" s="3"/>
      <c r="KN6" s="3"/>
      <c r="KO6" s="3"/>
      <c r="KP6" s="3"/>
      <c r="KQ6" s="3"/>
      <c r="KR6" s="3"/>
      <c r="KS6" s="3"/>
      <c r="KT6" s="3"/>
      <c r="KU6" s="3"/>
      <c r="KV6" s="3"/>
      <c r="KW6" s="3"/>
      <c r="KX6" s="3"/>
      <c r="KY6" s="3"/>
      <c r="KZ6" s="3"/>
      <c r="LA6" s="3"/>
      <c r="LB6" s="3"/>
      <c r="LC6" s="3"/>
      <c r="LD6" s="3"/>
      <c r="LE6" s="3"/>
      <c r="LF6" s="3"/>
      <c r="LG6" s="3"/>
      <c r="LH6" s="3"/>
      <c r="LI6" s="3"/>
      <c r="LJ6" s="3"/>
      <c r="LK6" s="3"/>
      <c r="LL6" s="3"/>
      <c r="LM6" s="3"/>
      <c r="LN6" s="3"/>
      <c r="LO6" s="3"/>
      <c r="LP6" s="3"/>
      <c r="LQ6" s="3"/>
      <c r="LR6" s="3"/>
      <c r="LS6" s="3"/>
      <c r="LT6" s="3"/>
      <c r="LU6" s="3"/>
      <c r="LV6" s="3"/>
      <c r="LW6" s="3"/>
      <c r="LX6" s="3"/>
      <c r="LY6" s="3"/>
      <c r="LZ6" s="3"/>
      <c r="MA6" s="3"/>
      <c r="MB6" s="3"/>
      <c r="MC6" s="3"/>
      <c r="MD6" s="3"/>
      <c r="ME6" s="3"/>
      <c r="MF6" s="3"/>
      <c r="MG6" s="3"/>
      <c r="MH6" s="3"/>
      <c r="MI6" s="3"/>
      <c r="MJ6" s="3"/>
      <c r="MK6" s="3"/>
      <c r="ML6" s="3"/>
      <c r="MM6" s="3"/>
      <c r="MN6" s="3"/>
      <c r="MO6" s="3"/>
      <c r="MP6" s="3"/>
      <c r="MQ6" s="3"/>
      <c r="MR6" s="3"/>
      <c r="MS6" s="3"/>
      <c r="MT6" s="3"/>
      <c r="MU6" s="3"/>
      <c r="MV6" s="3"/>
      <c r="MW6" s="3"/>
      <c r="MX6" s="3"/>
      <c r="MY6" s="3"/>
      <c r="MZ6" s="3"/>
      <c r="NA6" s="3"/>
      <c r="NB6" s="3"/>
      <c r="NC6" s="3"/>
      <c r="ND6" s="3"/>
      <c r="NE6" s="3"/>
      <c r="NF6" s="3"/>
      <c r="NG6" s="38"/>
      <c r="NH6" s="3"/>
      <c r="NI6" s="3"/>
      <c r="NJ6" s="3"/>
      <c r="NK6" s="3"/>
      <c r="NL6" s="3"/>
      <c r="NM6" s="3"/>
      <c r="NN6" s="3"/>
      <c r="NO6" s="3"/>
      <c r="NP6" s="38"/>
      <c r="NQ6" s="3"/>
      <c r="NR6" s="3"/>
      <c r="NS6" s="3"/>
    </row>
    <row r="7" spans="1:383" ht="15.75" hidden="1" customHeight="1" x14ac:dyDescent="0.35">
      <c r="A7" s="94"/>
      <c r="B7" s="135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8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9"/>
      <c r="EU7" s="3"/>
      <c r="EV7" s="3"/>
      <c r="EW7" s="3"/>
      <c r="EX7" s="3"/>
      <c r="EY7" s="3"/>
      <c r="EZ7" s="3"/>
      <c r="FA7" s="3"/>
      <c r="FB7" s="3"/>
      <c r="FC7" s="3"/>
      <c r="FD7" s="63"/>
      <c r="FE7" s="63"/>
      <c r="FF7" s="63"/>
      <c r="FG7" s="63"/>
      <c r="FH7" s="63"/>
      <c r="FI7" s="63"/>
      <c r="FJ7" s="63"/>
      <c r="FK7" s="63"/>
      <c r="FL7" s="63"/>
      <c r="FM7" s="63"/>
      <c r="FN7" s="63"/>
      <c r="FO7" s="63"/>
      <c r="FP7" s="63"/>
      <c r="FQ7" s="63"/>
      <c r="FR7" s="63"/>
      <c r="FS7" s="63"/>
      <c r="FT7" s="63"/>
      <c r="FU7" s="63"/>
      <c r="FV7" s="63"/>
      <c r="FW7" s="63"/>
      <c r="FX7" s="63"/>
      <c r="FY7" s="63"/>
      <c r="FZ7" s="63"/>
      <c r="GA7" s="63"/>
      <c r="GB7" s="63"/>
      <c r="GC7" s="63"/>
      <c r="GD7" s="63"/>
      <c r="GE7" s="63"/>
      <c r="GF7" s="63"/>
      <c r="GG7" s="63"/>
      <c r="GH7" s="63"/>
      <c r="GI7" s="63"/>
      <c r="GJ7" s="63"/>
      <c r="GK7" s="63"/>
      <c r="GL7" s="63"/>
      <c r="GM7" s="63"/>
      <c r="GN7" s="63"/>
      <c r="GO7" s="63"/>
      <c r="GP7" s="63"/>
      <c r="GQ7" s="63"/>
      <c r="GR7" s="63"/>
      <c r="GS7" s="63"/>
      <c r="GT7" s="63"/>
      <c r="GU7" s="6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8"/>
      <c r="NH7" s="3"/>
      <c r="NI7" s="3"/>
      <c r="NJ7" s="3"/>
      <c r="NK7" s="3"/>
      <c r="NL7" s="3"/>
      <c r="NM7" s="3"/>
      <c r="NN7" s="3"/>
      <c r="NO7" s="3"/>
      <c r="NP7" s="38"/>
      <c r="NQ7" s="3"/>
      <c r="NR7" s="3"/>
      <c r="NS7" s="3"/>
    </row>
    <row r="8" spans="1:383" ht="15.75" hidden="1" customHeight="1" x14ac:dyDescent="0.35">
      <c r="A8" s="94"/>
      <c r="B8" s="135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8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9"/>
      <c r="EU8" s="3"/>
      <c r="EV8" s="3"/>
      <c r="EW8" s="3"/>
      <c r="EX8" s="3"/>
      <c r="EY8" s="3"/>
      <c r="EZ8" s="3"/>
      <c r="FA8" s="3"/>
      <c r="FB8" s="3"/>
      <c r="FC8" s="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8"/>
      <c r="NH8" s="3"/>
      <c r="NI8" s="3"/>
      <c r="NJ8" s="3"/>
      <c r="NK8" s="3"/>
      <c r="NL8" s="3"/>
      <c r="NM8" s="3"/>
      <c r="NN8" s="3"/>
      <c r="NO8" s="3"/>
      <c r="NP8" s="38"/>
      <c r="NQ8" s="3"/>
      <c r="NR8" s="3"/>
      <c r="NS8" s="3"/>
    </row>
    <row r="9" spans="1:383" ht="15.75" hidden="1" customHeight="1" x14ac:dyDescent="0.35">
      <c r="A9" s="94"/>
      <c r="B9" s="135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8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9"/>
      <c r="EU9" s="3"/>
      <c r="EV9" s="3"/>
      <c r="EW9" s="3"/>
      <c r="EX9" s="3"/>
      <c r="EY9" s="3"/>
      <c r="EZ9" s="3"/>
      <c r="FA9" s="3"/>
      <c r="FB9" s="3"/>
      <c r="FC9" s="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8"/>
      <c r="NH9" s="3"/>
      <c r="NI9" s="3"/>
      <c r="NJ9" s="3"/>
      <c r="NK9" s="3"/>
      <c r="NL9" s="3"/>
      <c r="NM9" s="3"/>
      <c r="NN9" s="3"/>
      <c r="NO9" s="3"/>
      <c r="NP9" s="38"/>
      <c r="NQ9" s="3"/>
      <c r="NR9" s="3"/>
      <c r="NS9" s="3"/>
    </row>
    <row r="10" spans="1:383" ht="15.75" hidden="1" customHeight="1" x14ac:dyDescent="0.35">
      <c r="A10" s="94"/>
      <c r="B10" s="135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8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9"/>
      <c r="EU10" s="3"/>
      <c r="EV10" s="3"/>
      <c r="EW10" s="3"/>
      <c r="EX10" s="3"/>
      <c r="EY10" s="3"/>
      <c r="EZ10" s="3"/>
      <c r="FA10" s="3"/>
      <c r="FB10" s="3"/>
      <c r="FC10" s="64"/>
      <c r="FD10" s="63"/>
      <c r="FE10" s="63"/>
      <c r="FF10" s="63"/>
      <c r="FG10" s="63"/>
      <c r="FH10" s="63"/>
      <c r="FI10" s="63"/>
      <c r="FJ10" s="63"/>
      <c r="FK10" s="63"/>
      <c r="FL10" s="63"/>
      <c r="FM10" s="63"/>
      <c r="FN10" s="63"/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8"/>
      <c r="NH10" s="3"/>
      <c r="NI10" s="3"/>
      <c r="NJ10" s="3"/>
      <c r="NK10" s="3"/>
      <c r="NL10" s="3"/>
      <c r="NM10" s="3"/>
      <c r="NN10" s="3"/>
      <c r="NO10" s="3"/>
      <c r="NP10" s="38"/>
      <c r="NQ10" s="3"/>
      <c r="NR10" s="3"/>
      <c r="NS10" s="3"/>
    </row>
    <row r="11" spans="1:383" ht="16" thickBot="1" x14ac:dyDescent="0.4">
      <c r="A11" s="94"/>
      <c r="B11" s="135"/>
      <c r="C11" s="82" t="s">
        <v>787</v>
      </c>
      <c r="D11" s="83" t="s">
        <v>4</v>
      </c>
      <c r="E11" s="83" t="s">
        <v>5</v>
      </c>
      <c r="F11" s="84" t="s">
        <v>872</v>
      </c>
      <c r="G11" s="84" t="s">
        <v>6</v>
      </c>
      <c r="H11" s="84" t="s">
        <v>7</v>
      </c>
      <c r="I11" s="84" t="s">
        <v>788</v>
      </c>
      <c r="J11" s="84" t="s">
        <v>8</v>
      </c>
      <c r="K11" s="84" t="s">
        <v>9</v>
      </c>
      <c r="L11" s="83" t="s">
        <v>789</v>
      </c>
      <c r="M11" s="83" t="s">
        <v>8</v>
      </c>
      <c r="N11" s="83" t="s">
        <v>9</v>
      </c>
      <c r="O11" s="83" t="s">
        <v>790</v>
      </c>
      <c r="P11" s="83" t="s">
        <v>10</v>
      </c>
      <c r="Q11" s="83" t="s">
        <v>3</v>
      </c>
      <c r="R11" s="83" t="s">
        <v>791</v>
      </c>
      <c r="S11" s="83" t="s">
        <v>5</v>
      </c>
      <c r="T11" s="83" t="s">
        <v>11</v>
      </c>
      <c r="U11" s="83" t="s">
        <v>792</v>
      </c>
      <c r="V11" s="83" t="s">
        <v>5</v>
      </c>
      <c r="W11" s="83" t="s">
        <v>11</v>
      </c>
      <c r="X11" s="85" t="s">
        <v>793</v>
      </c>
      <c r="Y11" s="79" t="s">
        <v>9</v>
      </c>
      <c r="Z11" s="82" t="s">
        <v>12</v>
      </c>
      <c r="AA11" s="83" t="s">
        <v>794</v>
      </c>
      <c r="AB11" s="83" t="s">
        <v>13</v>
      </c>
      <c r="AC11" s="83" t="s">
        <v>14</v>
      </c>
      <c r="AD11" s="83" t="s">
        <v>795</v>
      </c>
      <c r="AE11" s="83" t="s">
        <v>3</v>
      </c>
      <c r="AF11" s="83" t="s">
        <v>4</v>
      </c>
      <c r="AG11" s="83" t="s">
        <v>796</v>
      </c>
      <c r="AH11" s="83" t="s">
        <v>11</v>
      </c>
      <c r="AI11" s="83" t="s">
        <v>6</v>
      </c>
      <c r="AJ11" s="110" t="s">
        <v>873</v>
      </c>
      <c r="AK11" s="129"/>
      <c r="AL11" s="129"/>
      <c r="AM11" s="110" t="s">
        <v>797</v>
      </c>
      <c r="AN11" s="129"/>
      <c r="AO11" s="129"/>
      <c r="AP11" s="110" t="s">
        <v>798</v>
      </c>
      <c r="AQ11" s="129"/>
      <c r="AR11" s="129"/>
      <c r="AS11" s="110" t="s">
        <v>799</v>
      </c>
      <c r="AT11" s="129"/>
      <c r="AU11" s="129"/>
      <c r="AV11" s="110" t="s">
        <v>800</v>
      </c>
      <c r="AW11" s="129"/>
      <c r="AX11" s="129"/>
      <c r="AY11" s="110" t="s">
        <v>801</v>
      </c>
      <c r="AZ11" s="129"/>
      <c r="BA11" s="129"/>
      <c r="BB11" s="110" t="s">
        <v>802</v>
      </c>
      <c r="BC11" s="129"/>
      <c r="BD11" s="129"/>
      <c r="BE11" s="84" t="s">
        <v>803</v>
      </c>
      <c r="BF11" s="84"/>
      <c r="BG11" s="84"/>
      <c r="BH11" s="84" t="s">
        <v>894</v>
      </c>
      <c r="BI11" s="84"/>
      <c r="BJ11" s="84"/>
      <c r="BK11" s="82" t="s">
        <v>804</v>
      </c>
      <c r="BL11" s="83"/>
      <c r="BM11" s="83"/>
      <c r="BN11" s="85" t="s">
        <v>874</v>
      </c>
      <c r="BO11" s="79"/>
      <c r="BP11" s="82"/>
      <c r="BQ11" s="85" t="s">
        <v>805</v>
      </c>
      <c r="BR11" s="79"/>
      <c r="BS11" s="82"/>
      <c r="BT11" s="83" t="s">
        <v>806</v>
      </c>
      <c r="BU11" s="83"/>
      <c r="BV11" s="83"/>
      <c r="BW11" s="83" t="s">
        <v>807</v>
      </c>
      <c r="BX11" s="83"/>
      <c r="BY11" s="83"/>
      <c r="BZ11" s="83" t="s">
        <v>808</v>
      </c>
      <c r="CA11" s="83"/>
      <c r="CB11" s="83"/>
      <c r="CC11" s="111" t="s">
        <v>809</v>
      </c>
      <c r="CD11" s="111"/>
      <c r="CE11" s="111"/>
      <c r="CF11" s="83" t="s">
        <v>810</v>
      </c>
      <c r="CG11" s="83"/>
      <c r="CH11" s="83"/>
      <c r="CI11" s="83" t="s">
        <v>811</v>
      </c>
      <c r="CJ11" s="83"/>
      <c r="CK11" s="83"/>
      <c r="CL11" s="83" t="s">
        <v>812</v>
      </c>
      <c r="CM11" s="83"/>
      <c r="CN11" s="83"/>
      <c r="CO11" s="83" t="s">
        <v>813</v>
      </c>
      <c r="CP11" s="83"/>
      <c r="CQ11" s="83"/>
      <c r="CR11" s="83" t="s">
        <v>875</v>
      </c>
      <c r="CS11" s="83"/>
      <c r="CT11" s="83"/>
      <c r="CU11" s="103" t="s">
        <v>814</v>
      </c>
      <c r="CV11" s="103"/>
      <c r="CW11" s="103"/>
      <c r="CX11" s="103" t="s">
        <v>815</v>
      </c>
      <c r="CY11" s="103"/>
      <c r="CZ11" s="109"/>
      <c r="DA11" s="84" t="s">
        <v>816</v>
      </c>
      <c r="DB11" s="84"/>
      <c r="DC11" s="84"/>
      <c r="DD11" s="84" t="s">
        <v>817</v>
      </c>
      <c r="DE11" s="84"/>
      <c r="DF11" s="84"/>
      <c r="DG11" s="106" t="s">
        <v>818</v>
      </c>
      <c r="DH11" s="106"/>
      <c r="DI11" s="106"/>
      <c r="DJ11" s="84" t="s">
        <v>819</v>
      </c>
      <c r="DK11" s="84"/>
      <c r="DL11" s="84"/>
      <c r="DM11" s="84" t="s">
        <v>820</v>
      </c>
      <c r="DN11" s="84"/>
      <c r="DO11" s="110"/>
      <c r="DP11" s="84" t="s">
        <v>876</v>
      </c>
      <c r="DQ11" s="84"/>
      <c r="DR11" s="84"/>
      <c r="DS11" s="84" t="s">
        <v>896</v>
      </c>
      <c r="DT11" s="84"/>
      <c r="DU11" s="84"/>
      <c r="DV11" s="84" t="s">
        <v>897</v>
      </c>
      <c r="DW11" s="84"/>
      <c r="DX11" s="84"/>
      <c r="DY11" s="84" t="s">
        <v>898</v>
      </c>
      <c r="DZ11" s="84"/>
      <c r="EA11" s="84"/>
      <c r="EB11" s="84" t="s">
        <v>899</v>
      </c>
      <c r="EC11" s="84"/>
      <c r="ED11" s="84"/>
      <c r="EE11" s="84" t="s">
        <v>900</v>
      </c>
      <c r="EF11" s="84"/>
      <c r="EG11" s="84"/>
      <c r="EH11" s="84" t="s">
        <v>901</v>
      </c>
      <c r="EI11" s="84"/>
      <c r="EJ11" s="84"/>
      <c r="EK11" s="84" t="s">
        <v>902</v>
      </c>
      <c r="EL11" s="84"/>
      <c r="EM11" s="84"/>
      <c r="EN11" s="84" t="s">
        <v>903</v>
      </c>
      <c r="EO11" s="84"/>
      <c r="EP11" s="84"/>
      <c r="EQ11" s="84" t="s">
        <v>904</v>
      </c>
      <c r="ER11" s="84"/>
      <c r="ES11" s="84"/>
      <c r="ET11" s="118" t="s">
        <v>821</v>
      </c>
      <c r="EU11" s="118"/>
      <c r="EV11" s="119"/>
      <c r="EW11" s="117" t="s">
        <v>877</v>
      </c>
      <c r="EX11" s="118"/>
      <c r="EY11" s="119"/>
      <c r="EZ11" s="117" t="s">
        <v>822</v>
      </c>
      <c r="FA11" s="118"/>
      <c r="FB11" s="119"/>
      <c r="FC11" s="106" t="s">
        <v>823</v>
      </c>
      <c r="FD11" s="106"/>
      <c r="FE11" s="106"/>
      <c r="FF11" s="106" t="s">
        <v>824</v>
      </c>
      <c r="FG11" s="106"/>
      <c r="FH11" s="106"/>
      <c r="FI11" s="106" t="s">
        <v>825</v>
      </c>
      <c r="FJ11" s="106"/>
      <c r="FK11" s="106"/>
      <c r="FL11" s="106" t="s">
        <v>826</v>
      </c>
      <c r="FM11" s="106"/>
      <c r="FN11" s="106"/>
      <c r="FO11" s="106" t="s">
        <v>827</v>
      </c>
      <c r="FP11" s="106"/>
      <c r="FQ11" s="117"/>
      <c r="FR11" s="106" t="s">
        <v>828</v>
      </c>
      <c r="FS11" s="106"/>
      <c r="FT11" s="106"/>
      <c r="FU11" s="106" t="s">
        <v>906</v>
      </c>
      <c r="FV11" s="106"/>
      <c r="FW11" s="106"/>
      <c r="FX11" s="106" t="s">
        <v>829</v>
      </c>
      <c r="FY11" s="106"/>
      <c r="FZ11" s="106"/>
      <c r="GA11" s="106" t="s">
        <v>878</v>
      </c>
      <c r="GB11" s="106"/>
      <c r="GC11" s="106"/>
      <c r="GD11" s="106" t="s">
        <v>830</v>
      </c>
      <c r="GE11" s="106"/>
      <c r="GF11" s="106"/>
      <c r="GG11" s="106" t="s">
        <v>831</v>
      </c>
      <c r="GH11" s="106"/>
      <c r="GI11" s="106"/>
      <c r="GJ11" s="106" t="s">
        <v>832</v>
      </c>
      <c r="GK11" s="106"/>
      <c r="GL11" s="106"/>
      <c r="GM11" s="106" t="s">
        <v>833</v>
      </c>
      <c r="GN11" s="106"/>
      <c r="GO11" s="106"/>
      <c r="GP11" s="106" t="s">
        <v>834</v>
      </c>
      <c r="GQ11" s="106"/>
      <c r="GR11" s="106"/>
      <c r="GS11" s="106" t="s">
        <v>835</v>
      </c>
      <c r="GT11" s="106"/>
      <c r="GU11" s="106"/>
      <c r="GV11" s="106" t="s">
        <v>836</v>
      </c>
      <c r="GW11" s="106"/>
      <c r="GX11" s="106"/>
      <c r="GY11" s="106" t="s">
        <v>837</v>
      </c>
      <c r="GZ11" s="106"/>
      <c r="HA11" s="106"/>
      <c r="HB11" s="106" t="s">
        <v>838</v>
      </c>
      <c r="HC11" s="106"/>
      <c r="HD11" s="106"/>
      <c r="HE11" s="106" t="s">
        <v>879</v>
      </c>
      <c r="HF11" s="106"/>
      <c r="HG11" s="106"/>
      <c r="HH11" s="106" t="s">
        <v>839</v>
      </c>
      <c r="HI11" s="106"/>
      <c r="HJ11" s="106"/>
      <c r="HK11" s="106" t="s">
        <v>840</v>
      </c>
      <c r="HL11" s="106"/>
      <c r="HM11" s="106"/>
      <c r="HN11" s="117" t="s">
        <v>841</v>
      </c>
      <c r="HO11" s="118"/>
      <c r="HP11" s="119"/>
      <c r="HQ11" s="117" t="s">
        <v>842</v>
      </c>
      <c r="HR11" s="118"/>
      <c r="HS11" s="119"/>
      <c r="HT11" s="117" t="s">
        <v>843</v>
      </c>
      <c r="HU11" s="118"/>
      <c r="HV11" s="119"/>
      <c r="HW11" s="117" t="s">
        <v>844</v>
      </c>
      <c r="HX11" s="118"/>
      <c r="HY11" s="119"/>
      <c r="HZ11" s="117" t="s">
        <v>845</v>
      </c>
      <c r="IA11" s="118"/>
      <c r="IB11" s="119"/>
      <c r="IC11" s="117" t="s">
        <v>880</v>
      </c>
      <c r="ID11" s="118"/>
      <c r="IE11" s="119"/>
      <c r="IF11" s="117" t="s">
        <v>881</v>
      </c>
      <c r="IG11" s="118"/>
      <c r="IH11" s="119"/>
      <c r="II11" s="117" t="s">
        <v>882</v>
      </c>
      <c r="IJ11" s="118"/>
      <c r="IK11" s="119"/>
      <c r="IL11" s="117" t="s">
        <v>883</v>
      </c>
      <c r="IM11" s="118"/>
      <c r="IN11" s="119"/>
      <c r="IO11" s="117" t="s">
        <v>884</v>
      </c>
      <c r="IP11" s="118"/>
      <c r="IQ11" s="119"/>
      <c r="IR11" s="117" t="s">
        <v>885</v>
      </c>
      <c r="IS11" s="118"/>
      <c r="IT11" s="119"/>
      <c r="IU11" s="117" t="s">
        <v>886</v>
      </c>
      <c r="IV11" s="118"/>
      <c r="IW11" s="119"/>
      <c r="IX11" s="117" t="s">
        <v>887</v>
      </c>
      <c r="IY11" s="118"/>
      <c r="IZ11" s="119"/>
      <c r="JA11" s="119" t="s">
        <v>888</v>
      </c>
      <c r="JB11" s="106"/>
      <c r="JC11" s="106"/>
      <c r="JD11" s="106" t="s">
        <v>889</v>
      </c>
      <c r="JE11" s="106"/>
      <c r="JF11" s="106"/>
      <c r="JG11" s="106" t="s">
        <v>846</v>
      </c>
      <c r="JH11" s="106"/>
      <c r="JI11" s="106"/>
      <c r="JJ11" s="106" t="s">
        <v>847</v>
      </c>
      <c r="JK11" s="106"/>
      <c r="JL11" s="106"/>
      <c r="JM11" s="106" t="s">
        <v>890</v>
      </c>
      <c r="JN11" s="106"/>
      <c r="JO11" s="106"/>
      <c r="JP11" s="106" t="s">
        <v>848</v>
      </c>
      <c r="JQ11" s="106"/>
      <c r="JR11" s="106"/>
      <c r="JS11" s="106" t="s">
        <v>849</v>
      </c>
      <c r="JT11" s="106"/>
      <c r="JU11" s="106"/>
      <c r="JV11" s="106" t="s">
        <v>850</v>
      </c>
      <c r="JW11" s="106"/>
      <c r="JX11" s="106"/>
      <c r="JY11" s="106" t="s">
        <v>851</v>
      </c>
      <c r="JZ11" s="106"/>
      <c r="KA11" s="106"/>
      <c r="KB11" s="140" t="s">
        <v>852</v>
      </c>
      <c r="KC11" s="141"/>
      <c r="KD11" s="142"/>
      <c r="KE11" s="140" t="s">
        <v>853</v>
      </c>
      <c r="KF11" s="141"/>
      <c r="KG11" s="142"/>
      <c r="KH11" s="140" t="s">
        <v>854</v>
      </c>
      <c r="KI11" s="141"/>
      <c r="KJ11" s="142"/>
      <c r="KK11" s="140" t="s">
        <v>907</v>
      </c>
      <c r="KL11" s="141"/>
      <c r="KM11" s="142"/>
      <c r="KN11" s="140" t="s">
        <v>908</v>
      </c>
      <c r="KO11" s="141"/>
      <c r="KP11" s="142"/>
      <c r="KQ11" s="140" t="s">
        <v>909</v>
      </c>
      <c r="KR11" s="141"/>
      <c r="KS11" s="142"/>
      <c r="KT11" s="140" t="s">
        <v>910</v>
      </c>
      <c r="KU11" s="141"/>
      <c r="KV11" s="142"/>
      <c r="KW11" s="140" t="s">
        <v>911</v>
      </c>
      <c r="KX11" s="141"/>
      <c r="KY11" s="142"/>
      <c r="KZ11" s="140" t="s">
        <v>912</v>
      </c>
      <c r="LA11" s="141"/>
      <c r="LB11" s="142"/>
      <c r="LC11" s="140" t="s">
        <v>913</v>
      </c>
      <c r="LD11" s="141"/>
      <c r="LE11" s="142"/>
      <c r="LF11" s="140" t="s">
        <v>914</v>
      </c>
      <c r="LG11" s="141"/>
      <c r="LH11" s="142"/>
      <c r="LI11" s="106" t="s">
        <v>855</v>
      </c>
      <c r="LJ11" s="106"/>
      <c r="LK11" s="106"/>
      <c r="LL11" s="106" t="s">
        <v>891</v>
      </c>
      <c r="LM11" s="106"/>
      <c r="LN11" s="106"/>
      <c r="LO11" s="106" t="s">
        <v>856</v>
      </c>
      <c r="LP11" s="106"/>
      <c r="LQ11" s="106"/>
      <c r="LR11" s="106" t="s">
        <v>857</v>
      </c>
      <c r="LS11" s="106"/>
      <c r="LT11" s="106"/>
      <c r="LU11" s="106" t="s">
        <v>858</v>
      </c>
      <c r="LV11" s="106"/>
      <c r="LW11" s="106"/>
      <c r="LX11" s="106" t="s">
        <v>859</v>
      </c>
      <c r="LY11" s="106"/>
      <c r="LZ11" s="106"/>
      <c r="MA11" s="106" t="s">
        <v>860</v>
      </c>
      <c r="MB11" s="106"/>
      <c r="MC11" s="106"/>
      <c r="MD11" s="106" t="s">
        <v>861</v>
      </c>
      <c r="ME11" s="106"/>
      <c r="MF11" s="106"/>
      <c r="MG11" s="106" t="s">
        <v>862</v>
      </c>
      <c r="MH11" s="106"/>
      <c r="MI11" s="106"/>
      <c r="MJ11" s="106" t="s">
        <v>863</v>
      </c>
      <c r="MK11" s="106"/>
      <c r="ML11" s="106"/>
      <c r="MM11" s="106" t="s">
        <v>864</v>
      </c>
      <c r="MN11" s="106"/>
      <c r="MO11" s="106"/>
      <c r="MP11" s="106" t="s">
        <v>892</v>
      </c>
      <c r="MQ11" s="106"/>
      <c r="MR11" s="106"/>
      <c r="MS11" s="106" t="s">
        <v>865</v>
      </c>
      <c r="MT11" s="106"/>
      <c r="MU11" s="106"/>
      <c r="MV11" s="106" t="s">
        <v>866</v>
      </c>
      <c r="MW11" s="106"/>
      <c r="MX11" s="106"/>
      <c r="MY11" s="106" t="s">
        <v>867</v>
      </c>
      <c r="MZ11" s="106"/>
      <c r="NA11" s="106"/>
      <c r="NB11" s="106" t="s">
        <v>868</v>
      </c>
      <c r="NC11" s="106"/>
      <c r="ND11" s="106"/>
      <c r="NE11" s="106" t="s">
        <v>869</v>
      </c>
      <c r="NF11" s="106"/>
      <c r="NG11" s="117"/>
      <c r="NH11" s="106" t="s">
        <v>870</v>
      </c>
      <c r="NI11" s="106"/>
      <c r="NJ11" s="117"/>
      <c r="NK11" s="106" t="s">
        <v>871</v>
      </c>
      <c r="NL11" s="106"/>
      <c r="NM11" s="117"/>
      <c r="NN11" s="106" t="s">
        <v>893</v>
      </c>
      <c r="NO11" s="106"/>
      <c r="NP11" s="117"/>
      <c r="NQ11" s="117" t="s">
        <v>915</v>
      </c>
      <c r="NR11" s="123"/>
      <c r="NS11" s="124"/>
    </row>
    <row r="12" spans="1:383" ht="99.75" customHeight="1" thickBot="1" x14ac:dyDescent="0.4">
      <c r="A12" s="94"/>
      <c r="B12" s="135"/>
      <c r="C12" s="104" t="s">
        <v>916</v>
      </c>
      <c r="D12" s="105"/>
      <c r="E12" s="112"/>
      <c r="F12" s="104" t="s">
        <v>918</v>
      </c>
      <c r="G12" s="105"/>
      <c r="H12" s="112"/>
      <c r="I12" s="104" t="s">
        <v>476</v>
      </c>
      <c r="J12" s="105"/>
      <c r="K12" s="112"/>
      <c r="L12" s="104" t="s">
        <v>921</v>
      </c>
      <c r="M12" s="105"/>
      <c r="N12" s="112"/>
      <c r="O12" s="104" t="s">
        <v>925</v>
      </c>
      <c r="P12" s="105"/>
      <c r="Q12" s="112"/>
      <c r="R12" s="104" t="s">
        <v>927</v>
      </c>
      <c r="S12" s="105"/>
      <c r="T12" s="112"/>
      <c r="U12" s="104" t="s">
        <v>931</v>
      </c>
      <c r="V12" s="105"/>
      <c r="W12" s="112"/>
      <c r="X12" s="104" t="s">
        <v>935</v>
      </c>
      <c r="Y12" s="105"/>
      <c r="Z12" s="112"/>
      <c r="AA12" s="104" t="s">
        <v>939</v>
      </c>
      <c r="AB12" s="105"/>
      <c r="AC12" s="112"/>
      <c r="AD12" s="104" t="s">
        <v>943</v>
      </c>
      <c r="AE12" s="105"/>
      <c r="AF12" s="112"/>
      <c r="AG12" s="104" t="s">
        <v>946</v>
      </c>
      <c r="AH12" s="105"/>
      <c r="AI12" s="112"/>
      <c r="AJ12" s="104" t="s">
        <v>950</v>
      </c>
      <c r="AK12" s="105"/>
      <c r="AL12" s="112"/>
      <c r="AM12" s="104" t="s">
        <v>952</v>
      </c>
      <c r="AN12" s="105"/>
      <c r="AO12" s="112"/>
      <c r="AP12" s="104" t="s">
        <v>955</v>
      </c>
      <c r="AQ12" s="105"/>
      <c r="AR12" s="112"/>
      <c r="AS12" s="104" t="s">
        <v>958</v>
      </c>
      <c r="AT12" s="105"/>
      <c r="AU12" s="112"/>
      <c r="AV12" s="104" t="s">
        <v>962</v>
      </c>
      <c r="AW12" s="105"/>
      <c r="AX12" s="112"/>
      <c r="AY12" s="104" t="s">
        <v>965</v>
      </c>
      <c r="AZ12" s="105"/>
      <c r="BA12" s="112"/>
      <c r="BB12" s="104" t="s">
        <v>969</v>
      </c>
      <c r="BC12" s="105"/>
      <c r="BD12" s="112"/>
      <c r="BE12" s="104" t="s">
        <v>970</v>
      </c>
      <c r="BF12" s="105"/>
      <c r="BG12" s="112"/>
      <c r="BH12" s="104" t="s">
        <v>973</v>
      </c>
      <c r="BI12" s="105"/>
      <c r="BJ12" s="112"/>
      <c r="BK12" s="131" t="s">
        <v>977</v>
      </c>
      <c r="BL12" s="132"/>
      <c r="BM12" s="133"/>
      <c r="BN12" s="104" t="s">
        <v>978</v>
      </c>
      <c r="BO12" s="105"/>
      <c r="BP12" s="112"/>
      <c r="BQ12" s="104" t="s">
        <v>982</v>
      </c>
      <c r="BR12" s="105"/>
      <c r="BS12" s="112"/>
      <c r="BT12" s="104" t="s">
        <v>985</v>
      </c>
      <c r="BU12" s="105"/>
      <c r="BV12" s="112"/>
      <c r="BW12" s="104" t="s">
        <v>986</v>
      </c>
      <c r="BX12" s="105"/>
      <c r="BY12" s="112"/>
      <c r="BZ12" s="104" t="s">
        <v>990</v>
      </c>
      <c r="CA12" s="105"/>
      <c r="CB12" s="112"/>
      <c r="CC12" s="104" t="s">
        <v>992</v>
      </c>
      <c r="CD12" s="105"/>
      <c r="CE12" s="112"/>
      <c r="CF12" s="104" t="s">
        <v>996</v>
      </c>
      <c r="CG12" s="105"/>
      <c r="CH12" s="112"/>
      <c r="CI12" s="104" t="s">
        <v>1000</v>
      </c>
      <c r="CJ12" s="105"/>
      <c r="CK12" s="112"/>
      <c r="CL12" s="104" t="s">
        <v>550</v>
      </c>
      <c r="CM12" s="105"/>
      <c r="CN12" s="112"/>
      <c r="CO12" s="104" t="s">
        <v>1002</v>
      </c>
      <c r="CP12" s="105"/>
      <c r="CQ12" s="112"/>
      <c r="CR12" s="104" t="s">
        <v>1006</v>
      </c>
      <c r="CS12" s="105"/>
      <c r="CT12" s="112"/>
      <c r="CU12" s="104" t="s">
        <v>1010</v>
      </c>
      <c r="CV12" s="105"/>
      <c r="CW12" s="112"/>
      <c r="CX12" s="104" t="s">
        <v>1012</v>
      </c>
      <c r="CY12" s="105"/>
      <c r="CZ12" s="112"/>
      <c r="DA12" s="104" t="s">
        <v>1015</v>
      </c>
      <c r="DB12" s="105"/>
      <c r="DC12" s="112"/>
      <c r="DD12" s="104" t="s">
        <v>1018</v>
      </c>
      <c r="DE12" s="105"/>
      <c r="DF12" s="112"/>
      <c r="DG12" s="104" t="s">
        <v>1020</v>
      </c>
      <c r="DH12" s="105"/>
      <c r="DI12" s="112"/>
      <c r="DJ12" s="104" t="s">
        <v>1024</v>
      </c>
      <c r="DK12" s="105"/>
      <c r="DL12" s="112"/>
      <c r="DM12" s="104" t="s">
        <v>1025</v>
      </c>
      <c r="DN12" s="105"/>
      <c r="DO12" s="112"/>
      <c r="DP12" s="104" t="s">
        <v>1029</v>
      </c>
      <c r="DQ12" s="105"/>
      <c r="DR12" s="112"/>
      <c r="DS12" s="104" t="s">
        <v>1030</v>
      </c>
      <c r="DT12" s="105"/>
      <c r="DU12" s="112"/>
      <c r="DV12" s="104" t="s">
        <v>1031</v>
      </c>
      <c r="DW12" s="105"/>
      <c r="DX12" s="112"/>
      <c r="DY12" s="104" t="s">
        <v>1035</v>
      </c>
      <c r="DZ12" s="105"/>
      <c r="EA12" s="112"/>
      <c r="EB12" s="104" t="s">
        <v>1039</v>
      </c>
      <c r="EC12" s="105"/>
      <c r="ED12" s="112"/>
      <c r="EE12" s="131" t="s">
        <v>1042</v>
      </c>
      <c r="EF12" s="132"/>
      <c r="EG12" s="133"/>
      <c r="EH12" s="104" t="s">
        <v>1045</v>
      </c>
      <c r="EI12" s="105"/>
      <c r="EJ12" s="112"/>
      <c r="EK12" s="104" t="s">
        <v>1048</v>
      </c>
      <c r="EL12" s="105"/>
      <c r="EM12" s="112"/>
      <c r="EN12" s="104" t="s">
        <v>1049</v>
      </c>
      <c r="EO12" s="105"/>
      <c r="EP12" s="112"/>
      <c r="EQ12" s="104" t="s">
        <v>1053</v>
      </c>
      <c r="ER12" s="105"/>
      <c r="ES12" s="112"/>
      <c r="ET12" s="104" t="s">
        <v>1056</v>
      </c>
      <c r="EU12" s="105"/>
      <c r="EV12" s="112"/>
      <c r="EW12" s="104" t="s">
        <v>1058</v>
      </c>
      <c r="EX12" s="105"/>
      <c r="EY12" s="112"/>
      <c r="EZ12" s="104" t="s">
        <v>1060</v>
      </c>
      <c r="FA12" s="105"/>
      <c r="FB12" s="112"/>
      <c r="FC12" s="104" t="s">
        <v>1063</v>
      </c>
      <c r="FD12" s="105"/>
      <c r="FE12" s="112"/>
      <c r="FF12" s="104" t="s">
        <v>1067</v>
      </c>
      <c r="FG12" s="105"/>
      <c r="FH12" s="112"/>
      <c r="FI12" s="104" t="s">
        <v>1069</v>
      </c>
      <c r="FJ12" s="105"/>
      <c r="FK12" s="112"/>
      <c r="FL12" s="104" t="s">
        <v>1073</v>
      </c>
      <c r="FM12" s="105"/>
      <c r="FN12" s="112"/>
      <c r="FO12" s="104" t="s">
        <v>1076</v>
      </c>
      <c r="FP12" s="105"/>
      <c r="FQ12" s="112"/>
      <c r="FR12" s="104" t="s">
        <v>1080</v>
      </c>
      <c r="FS12" s="105"/>
      <c r="FT12" s="112"/>
      <c r="FU12" s="104" t="s">
        <v>1084</v>
      </c>
      <c r="FV12" s="105"/>
      <c r="FW12" s="112"/>
      <c r="FX12" s="104" t="s">
        <v>1085</v>
      </c>
      <c r="FY12" s="105"/>
      <c r="FZ12" s="112"/>
      <c r="GA12" s="104" t="s">
        <v>1086</v>
      </c>
      <c r="GB12" s="105"/>
      <c r="GC12" s="112"/>
      <c r="GD12" s="104" t="s">
        <v>1088</v>
      </c>
      <c r="GE12" s="105"/>
      <c r="GF12" s="112"/>
      <c r="GG12" s="104" t="s">
        <v>1091</v>
      </c>
      <c r="GH12" s="105"/>
      <c r="GI12" s="112"/>
      <c r="GJ12" s="137" t="s">
        <v>1094</v>
      </c>
      <c r="GK12" s="138"/>
      <c r="GL12" s="139"/>
      <c r="GM12" s="104" t="s">
        <v>1098</v>
      </c>
      <c r="GN12" s="105"/>
      <c r="GO12" s="112"/>
      <c r="GP12" s="104" t="s">
        <v>1102</v>
      </c>
      <c r="GQ12" s="105"/>
      <c r="GR12" s="112"/>
      <c r="GS12" s="104" t="s">
        <v>1103</v>
      </c>
      <c r="GT12" s="105"/>
      <c r="GU12" s="112"/>
      <c r="GV12" s="104" t="s">
        <v>1110</v>
      </c>
      <c r="GW12" s="105"/>
      <c r="GX12" s="112"/>
      <c r="GY12" s="104" t="s">
        <v>1113</v>
      </c>
      <c r="GZ12" s="105"/>
      <c r="HA12" s="112"/>
      <c r="HB12" s="104" t="s">
        <v>1114</v>
      </c>
      <c r="HC12" s="105"/>
      <c r="HD12" s="112"/>
      <c r="HE12" s="104" t="s">
        <v>1118</v>
      </c>
      <c r="HF12" s="105"/>
      <c r="HG12" s="112"/>
      <c r="HH12" s="137" t="s">
        <v>1120</v>
      </c>
      <c r="HI12" s="138"/>
      <c r="HJ12" s="139"/>
      <c r="HK12" s="150" t="s">
        <v>1123</v>
      </c>
      <c r="HL12" s="151"/>
      <c r="HM12" s="152"/>
      <c r="HN12" s="104" t="s">
        <v>1126</v>
      </c>
      <c r="HO12" s="105"/>
      <c r="HP12" s="112"/>
      <c r="HQ12" s="104" t="s">
        <v>1127</v>
      </c>
      <c r="HR12" s="105"/>
      <c r="HS12" s="112"/>
      <c r="HT12" s="104" t="s">
        <v>1131</v>
      </c>
      <c r="HU12" s="105"/>
      <c r="HV12" s="112"/>
      <c r="HW12" s="104" t="s">
        <v>1135</v>
      </c>
      <c r="HX12" s="105"/>
      <c r="HY12" s="112"/>
      <c r="HZ12" s="104" t="s">
        <v>1139</v>
      </c>
      <c r="IA12" s="105"/>
      <c r="IB12" s="112"/>
      <c r="IC12" s="147" t="s">
        <v>1143</v>
      </c>
      <c r="ID12" s="148"/>
      <c r="IE12" s="149"/>
      <c r="IF12" s="137" t="s">
        <v>1145</v>
      </c>
      <c r="IG12" s="138"/>
      <c r="IH12" s="139"/>
      <c r="II12" s="137" t="s">
        <v>1149</v>
      </c>
      <c r="IJ12" s="138"/>
      <c r="IK12" s="139"/>
      <c r="IL12" s="137" t="s">
        <v>1153</v>
      </c>
      <c r="IM12" s="138"/>
      <c r="IN12" s="139"/>
      <c r="IO12" s="137" t="s">
        <v>1157</v>
      </c>
      <c r="IP12" s="138"/>
      <c r="IQ12" s="139"/>
      <c r="IR12" s="137" t="s">
        <v>1158</v>
      </c>
      <c r="IS12" s="138"/>
      <c r="IT12" s="139"/>
      <c r="IU12" s="137" t="s">
        <v>1162</v>
      </c>
      <c r="IV12" s="138"/>
      <c r="IW12" s="139"/>
      <c r="IX12" s="137" t="s">
        <v>1165</v>
      </c>
      <c r="IY12" s="138"/>
      <c r="IZ12" s="139"/>
      <c r="JA12" s="137" t="s">
        <v>1168</v>
      </c>
      <c r="JB12" s="138"/>
      <c r="JC12" s="139"/>
      <c r="JD12" s="137" t="s">
        <v>1169</v>
      </c>
      <c r="JE12" s="138"/>
      <c r="JF12" s="139"/>
      <c r="JG12" s="137" t="s">
        <v>1172</v>
      </c>
      <c r="JH12" s="138"/>
      <c r="JI12" s="139"/>
      <c r="JJ12" s="137" t="s">
        <v>1175</v>
      </c>
      <c r="JK12" s="138"/>
      <c r="JL12" s="139"/>
      <c r="JM12" s="137" t="s">
        <v>1179</v>
      </c>
      <c r="JN12" s="138"/>
      <c r="JO12" s="139"/>
      <c r="JP12" s="137" t="s">
        <v>1182</v>
      </c>
      <c r="JQ12" s="138"/>
      <c r="JR12" s="139"/>
      <c r="JS12" s="147" t="s">
        <v>1184</v>
      </c>
      <c r="JT12" s="148"/>
      <c r="JU12" s="149"/>
      <c r="JV12" s="137" t="s">
        <v>1188</v>
      </c>
      <c r="JW12" s="138"/>
      <c r="JX12" s="139"/>
      <c r="JY12" s="137" t="s">
        <v>1192</v>
      </c>
      <c r="JZ12" s="138"/>
      <c r="KA12" s="139"/>
      <c r="KB12" s="137" t="s">
        <v>1194</v>
      </c>
      <c r="KC12" s="138"/>
      <c r="KD12" s="139"/>
      <c r="KE12" s="137" t="s">
        <v>1195</v>
      </c>
      <c r="KF12" s="138"/>
      <c r="KG12" s="139"/>
      <c r="KH12" s="137" t="s">
        <v>1198</v>
      </c>
      <c r="KI12" s="138"/>
      <c r="KJ12" s="139"/>
      <c r="KK12" s="137" t="s">
        <v>1200</v>
      </c>
      <c r="KL12" s="138"/>
      <c r="KM12" s="139"/>
      <c r="KN12" s="137" t="s">
        <v>1204</v>
      </c>
      <c r="KO12" s="138"/>
      <c r="KP12" s="139"/>
      <c r="KQ12" s="137" t="s">
        <v>1208</v>
      </c>
      <c r="KR12" s="138"/>
      <c r="KS12" s="139"/>
      <c r="KT12" s="137" t="s">
        <v>1212</v>
      </c>
      <c r="KU12" s="138"/>
      <c r="KV12" s="139"/>
      <c r="KW12" s="137" t="s">
        <v>1214</v>
      </c>
      <c r="KX12" s="138"/>
      <c r="KY12" s="139"/>
      <c r="KZ12" s="137" t="s">
        <v>1215</v>
      </c>
      <c r="LA12" s="138"/>
      <c r="LB12" s="139"/>
      <c r="LC12" s="137" t="s">
        <v>1219</v>
      </c>
      <c r="LD12" s="138"/>
      <c r="LE12" s="139"/>
      <c r="LF12" s="137" t="s">
        <v>1223</v>
      </c>
      <c r="LG12" s="138"/>
      <c r="LH12" s="139"/>
      <c r="LI12" s="137" t="s">
        <v>1229</v>
      </c>
      <c r="LJ12" s="138"/>
      <c r="LK12" s="139"/>
      <c r="LL12" s="137" t="s">
        <v>1232</v>
      </c>
      <c r="LM12" s="138"/>
      <c r="LN12" s="139"/>
      <c r="LO12" s="137" t="s">
        <v>1234</v>
      </c>
      <c r="LP12" s="138"/>
      <c r="LQ12" s="139"/>
      <c r="LR12" s="147" t="s">
        <v>1238</v>
      </c>
      <c r="LS12" s="148"/>
      <c r="LT12" s="149"/>
      <c r="LU12" s="137" t="s">
        <v>1242</v>
      </c>
      <c r="LV12" s="138"/>
      <c r="LW12" s="139"/>
      <c r="LX12" s="137" t="s">
        <v>1243</v>
      </c>
      <c r="LY12" s="138"/>
      <c r="LZ12" s="139"/>
      <c r="MA12" s="137" t="s">
        <v>1244</v>
      </c>
      <c r="MB12" s="138"/>
      <c r="MC12" s="139"/>
      <c r="MD12" s="137" t="s">
        <v>1245</v>
      </c>
      <c r="ME12" s="138"/>
      <c r="MF12" s="139"/>
      <c r="MG12" s="137" t="s">
        <v>1248</v>
      </c>
      <c r="MH12" s="138"/>
      <c r="MI12" s="139"/>
      <c r="MJ12" s="137" t="s">
        <v>1250</v>
      </c>
      <c r="MK12" s="138"/>
      <c r="ML12" s="139"/>
      <c r="MM12" s="137" t="s">
        <v>1251</v>
      </c>
      <c r="MN12" s="138"/>
      <c r="MO12" s="139"/>
      <c r="MP12" s="137" t="s">
        <v>1255</v>
      </c>
      <c r="MQ12" s="138"/>
      <c r="MR12" s="139"/>
      <c r="MS12" s="137" t="s">
        <v>1257</v>
      </c>
      <c r="MT12" s="138"/>
      <c r="MU12" s="139"/>
      <c r="MV12" s="137" t="s">
        <v>1258</v>
      </c>
      <c r="MW12" s="138"/>
      <c r="MX12" s="139"/>
      <c r="MY12" s="137" t="s">
        <v>1261</v>
      </c>
      <c r="MZ12" s="138"/>
      <c r="NA12" s="139"/>
      <c r="NB12" s="137" t="s">
        <v>1262</v>
      </c>
      <c r="NC12" s="138"/>
      <c r="ND12" s="139"/>
      <c r="NE12" s="137" t="s">
        <v>1264</v>
      </c>
      <c r="NF12" s="138"/>
      <c r="NG12" s="139"/>
      <c r="NH12" s="137" t="s">
        <v>1268</v>
      </c>
      <c r="NI12" s="138"/>
      <c r="NJ12" s="139"/>
      <c r="NK12" s="137" t="s">
        <v>1272</v>
      </c>
      <c r="NL12" s="138"/>
      <c r="NM12" s="139"/>
      <c r="NN12" s="137" t="s">
        <v>1275</v>
      </c>
      <c r="NO12" s="138"/>
      <c r="NP12" s="139"/>
      <c r="NQ12" s="137" t="s">
        <v>1278</v>
      </c>
      <c r="NR12" s="138"/>
      <c r="NS12" s="139"/>
    </row>
    <row r="13" spans="1:383" ht="105" thickBot="1" x14ac:dyDescent="0.4">
      <c r="A13" s="94"/>
      <c r="B13" s="136"/>
      <c r="C13" s="45" t="s">
        <v>39</v>
      </c>
      <c r="D13" s="46" t="s">
        <v>917</v>
      </c>
      <c r="E13" s="47" t="s">
        <v>41</v>
      </c>
      <c r="F13" s="45" t="s">
        <v>919</v>
      </c>
      <c r="G13" s="46" t="s">
        <v>51</v>
      </c>
      <c r="H13" s="47" t="s">
        <v>263</v>
      </c>
      <c r="I13" s="45" t="s">
        <v>477</v>
      </c>
      <c r="J13" s="46" t="s">
        <v>361</v>
      </c>
      <c r="K13" s="47" t="s">
        <v>920</v>
      </c>
      <c r="L13" s="45" t="s">
        <v>922</v>
      </c>
      <c r="M13" s="46" t="s">
        <v>923</v>
      </c>
      <c r="N13" s="47" t="s">
        <v>924</v>
      </c>
      <c r="O13" s="45" t="s">
        <v>922</v>
      </c>
      <c r="P13" s="46" t="s">
        <v>923</v>
      </c>
      <c r="Q13" s="47" t="s">
        <v>926</v>
      </c>
      <c r="R13" s="45" t="s">
        <v>928</v>
      </c>
      <c r="S13" s="46" t="s">
        <v>929</v>
      </c>
      <c r="T13" s="47" t="s">
        <v>930</v>
      </c>
      <c r="U13" s="45" t="s">
        <v>932</v>
      </c>
      <c r="V13" s="46" t="s">
        <v>933</v>
      </c>
      <c r="W13" s="47" t="s">
        <v>934</v>
      </c>
      <c r="X13" s="45" t="s">
        <v>936</v>
      </c>
      <c r="Y13" s="46" t="s">
        <v>937</v>
      </c>
      <c r="Z13" s="47" t="s">
        <v>938</v>
      </c>
      <c r="AA13" s="45" t="s">
        <v>940</v>
      </c>
      <c r="AB13" s="46" t="s">
        <v>941</v>
      </c>
      <c r="AC13" s="47" t="s">
        <v>942</v>
      </c>
      <c r="AD13" s="45" t="s">
        <v>944</v>
      </c>
      <c r="AE13" s="46" t="s">
        <v>63</v>
      </c>
      <c r="AF13" s="47" t="s">
        <v>945</v>
      </c>
      <c r="AG13" s="48" t="s">
        <v>947</v>
      </c>
      <c r="AH13" s="46" t="s">
        <v>948</v>
      </c>
      <c r="AI13" s="47" t="s">
        <v>949</v>
      </c>
      <c r="AJ13" s="45" t="s">
        <v>46</v>
      </c>
      <c r="AK13" s="46" t="s">
        <v>951</v>
      </c>
      <c r="AL13" s="47" t="s">
        <v>277</v>
      </c>
      <c r="AM13" s="45" t="s">
        <v>953</v>
      </c>
      <c r="AN13" s="46" t="s">
        <v>60</v>
      </c>
      <c r="AO13" s="47" t="s">
        <v>954</v>
      </c>
      <c r="AP13" s="45" t="s">
        <v>956</v>
      </c>
      <c r="AQ13" s="46" t="s">
        <v>957</v>
      </c>
      <c r="AR13" s="47" t="s">
        <v>504</v>
      </c>
      <c r="AS13" s="45" t="s">
        <v>959</v>
      </c>
      <c r="AT13" s="46" t="s">
        <v>960</v>
      </c>
      <c r="AU13" s="47" t="s">
        <v>961</v>
      </c>
      <c r="AV13" s="45" t="s">
        <v>338</v>
      </c>
      <c r="AW13" s="46" t="s">
        <v>963</v>
      </c>
      <c r="AX13" s="47" t="s">
        <v>964</v>
      </c>
      <c r="AY13" s="45" t="s">
        <v>966</v>
      </c>
      <c r="AZ13" s="46" t="s">
        <v>967</v>
      </c>
      <c r="BA13" s="47" t="s">
        <v>968</v>
      </c>
      <c r="BB13" s="45" t="s">
        <v>17</v>
      </c>
      <c r="BC13" s="46" t="s">
        <v>18</v>
      </c>
      <c r="BD13" s="47" t="s">
        <v>332</v>
      </c>
      <c r="BE13" s="45" t="s">
        <v>286</v>
      </c>
      <c r="BF13" s="46" t="s">
        <v>971</v>
      </c>
      <c r="BG13" s="47" t="s">
        <v>972</v>
      </c>
      <c r="BH13" s="45" t="s">
        <v>974</v>
      </c>
      <c r="BI13" s="46" t="s">
        <v>975</v>
      </c>
      <c r="BJ13" s="47" t="s">
        <v>976</v>
      </c>
      <c r="BK13" s="45" t="s">
        <v>168</v>
      </c>
      <c r="BL13" s="46" t="s">
        <v>169</v>
      </c>
      <c r="BM13" s="47" t="s">
        <v>537</v>
      </c>
      <c r="BN13" s="45" t="s">
        <v>979</v>
      </c>
      <c r="BO13" s="46" t="s">
        <v>980</v>
      </c>
      <c r="BP13" s="47" t="s">
        <v>981</v>
      </c>
      <c r="BQ13" s="45" t="s">
        <v>983</v>
      </c>
      <c r="BR13" s="46" t="s">
        <v>984</v>
      </c>
      <c r="BS13" s="47" t="s">
        <v>133</v>
      </c>
      <c r="BT13" s="45" t="s">
        <v>523</v>
      </c>
      <c r="BU13" s="46" t="s">
        <v>548</v>
      </c>
      <c r="BV13" s="47" t="s">
        <v>204</v>
      </c>
      <c r="BW13" s="45" t="s">
        <v>987</v>
      </c>
      <c r="BX13" s="46" t="s">
        <v>988</v>
      </c>
      <c r="BY13" s="47" t="s">
        <v>989</v>
      </c>
      <c r="BZ13" s="45" t="s">
        <v>991</v>
      </c>
      <c r="CA13" s="46" t="s">
        <v>548</v>
      </c>
      <c r="CB13" s="47" t="s">
        <v>549</v>
      </c>
      <c r="CC13" s="45" t="s">
        <v>993</v>
      </c>
      <c r="CD13" s="46" t="s">
        <v>994</v>
      </c>
      <c r="CE13" s="47" t="s">
        <v>995</v>
      </c>
      <c r="CF13" s="45" t="s">
        <v>997</v>
      </c>
      <c r="CG13" s="46" t="s">
        <v>998</v>
      </c>
      <c r="CH13" s="47" t="s">
        <v>999</v>
      </c>
      <c r="CI13" s="45" t="s">
        <v>168</v>
      </c>
      <c r="CJ13" s="46" t="s">
        <v>1001</v>
      </c>
      <c r="CK13" s="47" t="s">
        <v>170</v>
      </c>
      <c r="CL13" s="45" t="s">
        <v>46</v>
      </c>
      <c r="CM13" s="46" t="s">
        <v>47</v>
      </c>
      <c r="CN13" s="47" t="s">
        <v>48</v>
      </c>
      <c r="CO13" s="45" t="s">
        <v>1003</v>
      </c>
      <c r="CP13" s="46" t="s">
        <v>1004</v>
      </c>
      <c r="CQ13" s="47" t="s">
        <v>1005</v>
      </c>
      <c r="CR13" s="45" t="s">
        <v>1007</v>
      </c>
      <c r="CS13" s="46" t="s">
        <v>1008</v>
      </c>
      <c r="CT13" s="47" t="s">
        <v>1009</v>
      </c>
      <c r="CU13" s="45" t="s">
        <v>148</v>
      </c>
      <c r="CV13" s="46" t="s">
        <v>149</v>
      </c>
      <c r="CW13" s="47" t="s">
        <v>1011</v>
      </c>
      <c r="CX13" s="45" t="s">
        <v>1013</v>
      </c>
      <c r="CY13" s="46" t="s">
        <v>1014</v>
      </c>
      <c r="CZ13" s="47" t="s">
        <v>124</v>
      </c>
      <c r="DA13" s="45" t="s">
        <v>1107</v>
      </c>
      <c r="DB13" s="46" t="s">
        <v>1016</v>
      </c>
      <c r="DC13" s="47" t="s">
        <v>1017</v>
      </c>
      <c r="DD13" s="45" t="s">
        <v>1019</v>
      </c>
      <c r="DE13" s="46" t="s">
        <v>101</v>
      </c>
      <c r="DF13" s="47" t="s">
        <v>277</v>
      </c>
      <c r="DG13" s="45" t="s">
        <v>1021</v>
      </c>
      <c r="DH13" s="46" t="s">
        <v>1022</v>
      </c>
      <c r="DI13" s="47" t="s">
        <v>1023</v>
      </c>
      <c r="DJ13" s="45" t="s">
        <v>580</v>
      </c>
      <c r="DK13" s="46" t="s">
        <v>582</v>
      </c>
      <c r="DL13" s="47" t="s">
        <v>537</v>
      </c>
      <c r="DM13" s="45" t="s">
        <v>1026</v>
      </c>
      <c r="DN13" s="46" t="s">
        <v>1027</v>
      </c>
      <c r="DO13" s="47" t="s">
        <v>1028</v>
      </c>
      <c r="DP13" s="45" t="s">
        <v>168</v>
      </c>
      <c r="DQ13" s="46" t="s">
        <v>169</v>
      </c>
      <c r="DR13" s="47" t="s">
        <v>537</v>
      </c>
      <c r="DS13" s="45" t="s">
        <v>148</v>
      </c>
      <c r="DT13" s="46" t="s">
        <v>781</v>
      </c>
      <c r="DU13" s="47" t="s">
        <v>150</v>
      </c>
      <c r="DV13" s="45" t="s">
        <v>1032</v>
      </c>
      <c r="DW13" s="46" t="s">
        <v>1033</v>
      </c>
      <c r="DX13" s="47" t="s">
        <v>1034</v>
      </c>
      <c r="DY13" s="45" t="s">
        <v>1036</v>
      </c>
      <c r="DZ13" s="46" t="s">
        <v>1037</v>
      </c>
      <c r="EA13" s="47" t="s">
        <v>1038</v>
      </c>
      <c r="EB13" s="45" t="s">
        <v>1040</v>
      </c>
      <c r="EC13" s="46" t="s">
        <v>1041</v>
      </c>
      <c r="ED13" s="47" t="s">
        <v>1040</v>
      </c>
      <c r="EE13" s="48" t="s">
        <v>1108</v>
      </c>
      <c r="EF13" s="46" t="s">
        <v>1043</v>
      </c>
      <c r="EG13" s="47" t="s">
        <v>1044</v>
      </c>
      <c r="EH13" s="45" t="s">
        <v>1046</v>
      </c>
      <c r="EI13" s="46" t="s">
        <v>1047</v>
      </c>
      <c r="EJ13" s="47" t="s">
        <v>170</v>
      </c>
      <c r="EK13" s="45" t="s">
        <v>523</v>
      </c>
      <c r="EL13" s="46" t="s">
        <v>548</v>
      </c>
      <c r="EM13" s="47" t="s">
        <v>553</v>
      </c>
      <c r="EN13" s="45" t="s">
        <v>1050</v>
      </c>
      <c r="EO13" s="46" t="s">
        <v>1051</v>
      </c>
      <c r="EP13" s="47" t="s">
        <v>1052</v>
      </c>
      <c r="EQ13" s="45" t="s">
        <v>1054</v>
      </c>
      <c r="ER13" s="46" t="s">
        <v>582</v>
      </c>
      <c r="ES13" s="47" t="s">
        <v>1055</v>
      </c>
      <c r="ET13" s="45" t="s">
        <v>1057</v>
      </c>
      <c r="EU13" s="46" t="s">
        <v>704</v>
      </c>
      <c r="EV13" s="47" t="s">
        <v>702</v>
      </c>
      <c r="EW13" s="45" t="s">
        <v>1109</v>
      </c>
      <c r="EX13" s="46" t="s">
        <v>47</v>
      </c>
      <c r="EY13" s="47" t="s">
        <v>1059</v>
      </c>
      <c r="EZ13" s="45" t="s">
        <v>1061</v>
      </c>
      <c r="FA13" s="46" t="s">
        <v>1062</v>
      </c>
      <c r="FB13" s="47" t="s">
        <v>208</v>
      </c>
      <c r="FC13" s="45" t="s">
        <v>1064</v>
      </c>
      <c r="FD13" s="46" t="s">
        <v>1065</v>
      </c>
      <c r="FE13" s="47" t="s">
        <v>1066</v>
      </c>
      <c r="FF13" s="45" t="s">
        <v>1068</v>
      </c>
      <c r="FG13" s="46" t="s">
        <v>607</v>
      </c>
      <c r="FH13" s="47" t="s">
        <v>608</v>
      </c>
      <c r="FI13" s="45" t="s">
        <v>1070</v>
      </c>
      <c r="FJ13" s="46" t="s">
        <v>1071</v>
      </c>
      <c r="FK13" s="47" t="s">
        <v>1072</v>
      </c>
      <c r="FL13" s="45" t="s">
        <v>1074</v>
      </c>
      <c r="FM13" s="46" t="s">
        <v>1075</v>
      </c>
      <c r="FN13" s="47" t="s">
        <v>608</v>
      </c>
      <c r="FO13" s="45" t="s">
        <v>1077</v>
      </c>
      <c r="FP13" s="46" t="s">
        <v>1078</v>
      </c>
      <c r="FQ13" s="47" t="s">
        <v>1079</v>
      </c>
      <c r="FR13" s="45" t="s">
        <v>1081</v>
      </c>
      <c r="FS13" s="46" t="s">
        <v>1082</v>
      </c>
      <c r="FT13" s="47" t="s">
        <v>1083</v>
      </c>
      <c r="FU13" s="45" t="s">
        <v>338</v>
      </c>
      <c r="FV13" s="46" t="s">
        <v>545</v>
      </c>
      <c r="FW13" s="47" t="s">
        <v>340</v>
      </c>
      <c r="FX13" s="45" t="s">
        <v>60</v>
      </c>
      <c r="FY13" s="46" t="s">
        <v>18</v>
      </c>
      <c r="FZ13" s="47" t="s">
        <v>332</v>
      </c>
      <c r="GA13" s="45" t="s">
        <v>202</v>
      </c>
      <c r="GB13" s="46" t="s">
        <v>203</v>
      </c>
      <c r="GC13" s="47" t="s">
        <v>1087</v>
      </c>
      <c r="GD13" s="45" t="s">
        <v>1089</v>
      </c>
      <c r="GE13" s="46" t="s">
        <v>768</v>
      </c>
      <c r="GF13" s="47" t="s">
        <v>1090</v>
      </c>
      <c r="GG13" s="45" t="s">
        <v>1092</v>
      </c>
      <c r="GH13" s="46" t="s">
        <v>1093</v>
      </c>
      <c r="GI13" s="47" t="s">
        <v>256</v>
      </c>
      <c r="GJ13" s="58" t="s">
        <v>1095</v>
      </c>
      <c r="GK13" s="52" t="s">
        <v>1096</v>
      </c>
      <c r="GL13" s="51" t="s">
        <v>1097</v>
      </c>
      <c r="GM13" s="45" t="s">
        <v>1099</v>
      </c>
      <c r="GN13" s="46" t="s">
        <v>1100</v>
      </c>
      <c r="GO13" s="47" t="s">
        <v>1101</v>
      </c>
      <c r="GP13" s="45" t="s">
        <v>46</v>
      </c>
      <c r="GQ13" s="46" t="s">
        <v>202</v>
      </c>
      <c r="GR13" s="47" t="s">
        <v>47</v>
      </c>
      <c r="GS13" s="45" t="s">
        <v>1104</v>
      </c>
      <c r="GT13" s="46" t="s">
        <v>1105</v>
      </c>
      <c r="GU13" s="47" t="s">
        <v>1106</v>
      </c>
      <c r="GV13" s="45" t="s">
        <v>250</v>
      </c>
      <c r="GW13" s="46" t="s">
        <v>1111</v>
      </c>
      <c r="GX13" s="47" t="s">
        <v>1112</v>
      </c>
      <c r="GY13" s="45" t="s">
        <v>338</v>
      </c>
      <c r="GZ13" s="46" t="s">
        <v>648</v>
      </c>
      <c r="HA13" s="47" t="s">
        <v>546</v>
      </c>
      <c r="HB13" s="45" t="s">
        <v>1115</v>
      </c>
      <c r="HC13" s="46" t="s">
        <v>1116</v>
      </c>
      <c r="HD13" s="47" t="s">
        <v>1117</v>
      </c>
      <c r="HE13" s="45" t="s">
        <v>1119</v>
      </c>
      <c r="HF13" s="46" t="s">
        <v>548</v>
      </c>
      <c r="HG13" s="47" t="s">
        <v>204</v>
      </c>
      <c r="HH13" s="50" t="s">
        <v>1099</v>
      </c>
      <c r="HI13" s="52" t="s">
        <v>1121</v>
      </c>
      <c r="HJ13" s="56" t="s">
        <v>1122</v>
      </c>
      <c r="HK13" s="59" t="s">
        <v>1124</v>
      </c>
      <c r="HL13" s="60" t="s">
        <v>251</v>
      </c>
      <c r="HM13" s="60" t="s">
        <v>1125</v>
      </c>
      <c r="HN13" s="45" t="s">
        <v>338</v>
      </c>
      <c r="HO13" s="52" t="s">
        <v>1227</v>
      </c>
      <c r="HP13" s="47" t="s">
        <v>546</v>
      </c>
      <c r="HQ13" s="45" t="s">
        <v>1128</v>
      </c>
      <c r="HR13" s="46" t="s">
        <v>1129</v>
      </c>
      <c r="HS13" s="47" t="s">
        <v>1130</v>
      </c>
      <c r="HT13" s="45" t="s">
        <v>1132</v>
      </c>
      <c r="HU13" s="46" t="s">
        <v>1133</v>
      </c>
      <c r="HV13" s="47" t="s">
        <v>1134</v>
      </c>
      <c r="HW13" s="45" t="s">
        <v>1136</v>
      </c>
      <c r="HX13" s="46" t="s">
        <v>1137</v>
      </c>
      <c r="HY13" s="47" t="s">
        <v>1138</v>
      </c>
      <c r="HZ13" s="45" t="s">
        <v>1140</v>
      </c>
      <c r="IA13" s="46" t="s">
        <v>1141</v>
      </c>
      <c r="IB13" s="47" t="s">
        <v>1142</v>
      </c>
      <c r="IC13" s="50" t="s">
        <v>1099</v>
      </c>
      <c r="ID13" s="52" t="s">
        <v>1144</v>
      </c>
      <c r="IE13" s="51" t="s">
        <v>1122</v>
      </c>
      <c r="IF13" s="50" t="s">
        <v>1146</v>
      </c>
      <c r="IG13" s="52" t="s">
        <v>1147</v>
      </c>
      <c r="IH13" s="51" t="s">
        <v>1148</v>
      </c>
      <c r="II13" s="50" t="s">
        <v>1150</v>
      </c>
      <c r="IJ13" s="52" t="s">
        <v>1151</v>
      </c>
      <c r="IK13" s="51" t="s">
        <v>1152</v>
      </c>
      <c r="IL13" s="50" t="s">
        <v>1154</v>
      </c>
      <c r="IM13" s="52" t="s">
        <v>1155</v>
      </c>
      <c r="IN13" s="51" t="s">
        <v>1156</v>
      </c>
      <c r="IO13" s="50" t="s">
        <v>338</v>
      </c>
      <c r="IP13" s="52" t="s">
        <v>545</v>
      </c>
      <c r="IQ13" s="51" t="s">
        <v>340</v>
      </c>
      <c r="IR13" s="50" t="s">
        <v>1159</v>
      </c>
      <c r="IS13" s="52" t="s">
        <v>1160</v>
      </c>
      <c r="IT13" s="51" t="s">
        <v>1161</v>
      </c>
      <c r="IU13" s="50" t="s">
        <v>1228</v>
      </c>
      <c r="IV13" s="52" t="s">
        <v>1163</v>
      </c>
      <c r="IW13" s="51" t="s">
        <v>1164</v>
      </c>
      <c r="IX13" s="50" t="s">
        <v>1119</v>
      </c>
      <c r="IY13" s="52" t="s">
        <v>1166</v>
      </c>
      <c r="IZ13" s="51" t="s">
        <v>1167</v>
      </c>
      <c r="JA13" s="50" t="s">
        <v>62</v>
      </c>
      <c r="JB13" s="52" t="s">
        <v>63</v>
      </c>
      <c r="JC13" s="51" t="s">
        <v>483</v>
      </c>
      <c r="JD13" s="50" t="s">
        <v>1170</v>
      </c>
      <c r="JE13" s="52" t="s">
        <v>1171</v>
      </c>
      <c r="JF13" s="51" t="s">
        <v>654</v>
      </c>
      <c r="JG13" s="50" t="s">
        <v>756</v>
      </c>
      <c r="JH13" s="52" t="s">
        <v>1173</v>
      </c>
      <c r="JI13" s="51" t="s">
        <v>1174</v>
      </c>
      <c r="JJ13" s="50" t="s">
        <v>1176</v>
      </c>
      <c r="JK13" s="52" t="s">
        <v>1177</v>
      </c>
      <c r="JL13" s="51" t="s">
        <v>1178</v>
      </c>
      <c r="JM13" s="50" t="s">
        <v>966</v>
      </c>
      <c r="JN13" s="52" t="s">
        <v>1180</v>
      </c>
      <c r="JO13" s="51" t="s">
        <v>1181</v>
      </c>
      <c r="JP13" s="50" t="s">
        <v>286</v>
      </c>
      <c r="JQ13" s="52" t="s">
        <v>101</v>
      </c>
      <c r="JR13" s="51" t="s">
        <v>1183</v>
      </c>
      <c r="JS13" s="50" t="s">
        <v>1185</v>
      </c>
      <c r="JT13" s="52" t="s">
        <v>1186</v>
      </c>
      <c r="JU13" s="51" t="s">
        <v>1187</v>
      </c>
      <c r="JV13" s="50" t="s">
        <v>1189</v>
      </c>
      <c r="JW13" s="52" t="s">
        <v>1190</v>
      </c>
      <c r="JX13" s="51" t="s">
        <v>1191</v>
      </c>
      <c r="JY13" s="50" t="s">
        <v>698</v>
      </c>
      <c r="JZ13" s="52" t="s">
        <v>699</v>
      </c>
      <c r="KA13" s="51" t="s">
        <v>1193</v>
      </c>
      <c r="KB13" s="50" t="s">
        <v>17</v>
      </c>
      <c r="KC13" s="52" t="s">
        <v>157</v>
      </c>
      <c r="KD13" s="51" t="s">
        <v>158</v>
      </c>
      <c r="KE13" s="50" t="s">
        <v>1196</v>
      </c>
      <c r="KF13" s="52" t="s">
        <v>714</v>
      </c>
      <c r="KG13" s="51" t="s">
        <v>1197</v>
      </c>
      <c r="KH13" s="50" t="s">
        <v>148</v>
      </c>
      <c r="KI13" s="52" t="s">
        <v>1199</v>
      </c>
      <c r="KJ13" s="51" t="s">
        <v>150</v>
      </c>
      <c r="KK13" s="50" t="s">
        <v>1201</v>
      </c>
      <c r="KL13" s="52" t="s">
        <v>1202</v>
      </c>
      <c r="KM13" s="51" t="s">
        <v>1203</v>
      </c>
      <c r="KN13" s="50" t="s">
        <v>1205</v>
      </c>
      <c r="KO13" s="52" t="s">
        <v>1206</v>
      </c>
      <c r="KP13" s="51" t="s">
        <v>1207</v>
      </c>
      <c r="KQ13" s="50" t="s">
        <v>1209</v>
      </c>
      <c r="KR13" s="52" t="s">
        <v>1210</v>
      </c>
      <c r="KS13" s="51" t="s">
        <v>1211</v>
      </c>
      <c r="KT13" s="50" t="s">
        <v>273</v>
      </c>
      <c r="KU13" s="52" t="s">
        <v>1213</v>
      </c>
      <c r="KV13" s="51" t="s">
        <v>136</v>
      </c>
      <c r="KW13" s="50" t="s">
        <v>338</v>
      </c>
      <c r="KX13" s="52" t="s">
        <v>545</v>
      </c>
      <c r="KY13" s="51" t="s">
        <v>546</v>
      </c>
      <c r="KZ13" s="50" t="s">
        <v>1216</v>
      </c>
      <c r="LA13" s="52" t="s">
        <v>1217</v>
      </c>
      <c r="LB13" s="51" t="s">
        <v>1218</v>
      </c>
      <c r="LC13" s="50" t="s">
        <v>1220</v>
      </c>
      <c r="LD13" s="52" t="s">
        <v>1221</v>
      </c>
      <c r="LE13" s="51" t="s">
        <v>1222</v>
      </c>
      <c r="LF13" s="50" t="s">
        <v>1224</v>
      </c>
      <c r="LG13" s="52" t="s">
        <v>1225</v>
      </c>
      <c r="LH13" s="51" t="s">
        <v>1226</v>
      </c>
      <c r="LI13" s="50" t="s">
        <v>1231</v>
      </c>
      <c r="LJ13" s="52" t="s">
        <v>1230</v>
      </c>
      <c r="LK13" s="51" t="s">
        <v>542</v>
      </c>
      <c r="LL13" s="50" t="s">
        <v>1233</v>
      </c>
      <c r="LM13" s="52" t="s">
        <v>1022</v>
      </c>
      <c r="LN13" s="51" t="s">
        <v>1023</v>
      </c>
      <c r="LO13" s="50" t="s">
        <v>1235</v>
      </c>
      <c r="LP13" s="52" t="s">
        <v>1236</v>
      </c>
      <c r="LQ13" s="51" t="s">
        <v>1237</v>
      </c>
      <c r="LR13" s="50" t="s">
        <v>1239</v>
      </c>
      <c r="LS13" s="52" t="s">
        <v>1240</v>
      </c>
      <c r="LT13" s="51" t="s">
        <v>1241</v>
      </c>
      <c r="LU13" s="50" t="s">
        <v>1089</v>
      </c>
      <c r="LV13" s="52" t="s">
        <v>768</v>
      </c>
      <c r="LW13" s="51" t="s">
        <v>543</v>
      </c>
      <c r="LX13" s="50" t="s">
        <v>541</v>
      </c>
      <c r="LY13" s="52" t="s">
        <v>757</v>
      </c>
      <c r="LZ13" s="51" t="s">
        <v>542</v>
      </c>
      <c r="MA13" s="50" t="s">
        <v>338</v>
      </c>
      <c r="MB13" s="52" t="s">
        <v>545</v>
      </c>
      <c r="MC13" s="51" t="s">
        <v>340</v>
      </c>
      <c r="MD13" s="50" t="s">
        <v>1246</v>
      </c>
      <c r="ME13" s="52" t="s">
        <v>1247</v>
      </c>
      <c r="MF13" s="51" t="s">
        <v>772</v>
      </c>
      <c r="MG13" s="50" t="s">
        <v>959</v>
      </c>
      <c r="MH13" s="52" t="s">
        <v>772</v>
      </c>
      <c r="MI13" s="51" t="s">
        <v>1249</v>
      </c>
      <c r="MJ13" s="50" t="s">
        <v>338</v>
      </c>
      <c r="MK13" s="52" t="s">
        <v>340</v>
      </c>
      <c r="ML13" s="51" t="s">
        <v>546</v>
      </c>
      <c r="MM13" s="50" t="s">
        <v>1252</v>
      </c>
      <c r="MN13" s="52" t="s">
        <v>1253</v>
      </c>
      <c r="MO13" s="51" t="s">
        <v>1254</v>
      </c>
      <c r="MP13" s="50" t="s">
        <v>1256</v>
      </c>
      <c r="MQ13" s="52" t="s">
        <v>47</v>
      </c>
      <c r="MR13" s="51" t="s">
        <v>48</v>
      </c>
      <c r="MS13" s="50" t="s">
        <v>959</v>
      </c>
      <c r="MT13" s="52" t="s">
        <v>332</v>
      </c>
      <c r="MU13" s="51" t="s">
        <v>19</v>
      </c>
      <c r="MV13" s="50" t="s">
        <v>756</v>
      </c>
      <c r="MW13" s="52" t="s">
        <v>1259</v>
      </c>
      <c r="MX13" s="51" t="s">
        <v>1260</v>
      </c>
      <c r="MY13" s="50" t="s">
        <v>308</v>
      </c>
      <c r="MZ13" s="52" t="s">
        <v>714</v>
      </c>
      <c r="NA13" s="51" t="s">
        <v>1197</v>
      </c>
      <c r="NB13" s="50" t="s">
        <v>743</v>
      </c>
      <c r="NC13" s="52" t="s">
        <v>744</v>
      </c>
      <c r="ND13" s="51" t="s">
        <v>1263</v>
      </c>
      <c r="NE13" s="50" t="s">
        <v>1265</v>
      </c>
      <c r="NF13" s="52" t="s">
        <v>1266</v>
      </c>
      <c r="NG13" s="51" t="s">
        <v>1267</v>
      </c>
      <c r="NH13" s="50" t="s">
        <v>1269</v>
      </c>
      <c r="NI13" s="52" t="s">
        <v>1270</v>
      </c>
      <c r="NJ13" s="51" t="s">
        <v>1271</v>
      </c>
      <c r="NK13" s="50" t="s">
        <v>1273</v>
      </c>
      <c r="NL13" s="52" t="s">
        <v>362</v>
      </c>
      <c r="NM13" s="51" t="s">
        <v>1274</v>
      </c>
      <c r="NN13" s="50" t="s">
        <v>1281</v>
      </c>
      <c r="NO13" s="52" t="s">
        <v>1276</v>
      </c>
      <c r="NP13" s="51" t="s">
        <v>1277</v>
      </c>
      <c r="NQ13" s="50" t="s">
        <v>1279</v>
      </c>
      <c r="NR13" s="52" t="s">
        <v>1280</v>
      </c>
      <c r="NS13" s="51" t="s">
        <v>361</v>
      </c>
    </row>
    <row r="14" spans="1:383" ht="31.5" thickBot="1" x14ac:dyDescent="0.4">
      <c r="A14" s="2">
        <v>1</v>
      </c>
      <c r="B14" s="74" t="s">
        <v>3278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/>
      <c r="M14" s="14">
        <v>1</v>
      </c>
      <c r="N14" s="14"/>
      <c r="O14" s="14"/>
      <c r="P14" s="14">
        <v>1</v>
      </c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20"/>
      <c r="AS14" s="20"/>
      <c r="AT14" s="20">
        <v>1</v>
      </c>
      <c r="AU14" s="14"/>
      <c r="AV14" s="14"/>
      <c r="AW14" s="14">
        <v>1</v>
      </c>
      <c r="AX14" s="14"/>
      <c r="AY14" s="14">
        <v>1</v>
      </c>
      <c r="AZ14" s="14"/>
      <c r="BA14" s="14"/>
      <c r="BB14" s="14">
        <v>1</v>
      </c>
      <c r="BC14" s="14"/>
      <c r="BD14" s="1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20"/>
      <c r="DK14" s="20">
        <v>1</v>
      </c>
      <c r="DL14" s="20"/>
      <c r="DM14" s="20">
        <v>1</v>
      </c>
      <c r="DN14" s="20"/>
      <c r="DO14" s="20"/>
      <c r="DP14" s="20">
        <v>1</v>
      </c>
      <c r="DQ14" s="20"/>
      <c r="DR14" s="20"/>
      <c r="DS14" s="20">
        <v>1</v>
      </c>
      <c r="DT14" s="20"/>
      <c r="DU14" s="20"/>
      <c r="DV14" s="20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2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2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/>
      <c r="GT14" s="4">
        <v>1</v>
      </c>
      <c r="GU14" s="4"/>
      <c r="GV14" s="4"/>
      <c r="GW14" s="4">
        <v>1</v>
      </c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20">
        <v>1</v>
      </c>
      <c r="HU14" s="20"/>
      <c r="HV14" s="20"/>
      <c r="HW14" s="20"/>
      <c r="HX14" s="20">
        <v>1</v>
      </c>
      <c r="HY14" s="20"/>
      <c r="HZ14" s="20">
        <v>1</v>
      </c>
      <c r="IA14" s="20"/>
      <c r="IB14" s="20"/>
      <c r="IC14" s="20">
        <v>1</v>
      </c>
      <c r="ID14" s="20"/>
      <c r="IE14" s="20"/>
      <c r="IF14" s="20">
        <v>1</v>
      </c>
      <c r="IG14" s="20"/>
      <c r="IH14" s="20"/>
      <c r="II14" s="20">
        <v>1</v>
      </c>
      <c r="IJ14" s="20"/>
      <c r="IK14" s="20"/>
      <c r="IL14" s="20">
        <v>1</v>
      </c>
      <c r="IM14" s="20"/>
      <c r="IN14" s="20"/>
      <c r="IO14" s="20">
        <v>1</v>
      </c>
      <c r="IP14" s="20"/>
      <c r="IQ14" s="20"/>
      <c r="IR14" s="20">
        <v>1</v>
      </c>
      <c r="IS14" s="20"/>
      <c r="IT14" s="20"/>
      <c r="IU14" s="20">
        <v>1</v>
      </c>
      <c r="IV14" s="20"/>
      <c r="IW14" s="20"/>
      <c r="IX14" s="20">
        <v>1</v>
      </c>
      <c r="IY14" s="20"/>
      <c r="IZ14" s="20"/>
      <c r="JA14" s="4">
        <v>1</v>
      </c>
      <c r="JB14" s="4"/>
      <c r="JC14" s="4"/>
      <c r="JD14" s="4">
        <v>1</v>
      </c>
      <c r="JE14" s="4"/>
      <c r="JF14" s="4"/>
      <c r="JG14" s="4">
        <v>1</v>
      </c>
      <c r="JH14" s="4"/>
      <c r="JI14" s="4"/>
      <c r="JJ14" s="4">
        <v>1</v>
      </c>
      <c r="JK14" s="4"/>
      <c r="JL14" s="4"/>
      <c r="JM14" s="4">
        <v>1</v>
      </c>
      <c r="JN14" s="4"/>
      <c r="JO14" s="4"/>
      <c r="JP14" s="4">
        <v>1</v>
      </c>
      <c r="JQ14" s="4"/>
      <c r="JR14" s="4"/>
      <c r="JS14" s="4">
        <v>1</v>
      </c>
      <c r="JT14" s="4"/>
      <c r="JU14" s="4"/>
      <c r="JV14" s="4">
        <v>1</v>
      </c>
      <c r="JW14" s="4"/>
      <c r="JX14" s="4"/>
      <c r="JY14" s="4">
        <v>1</v>
      </c>
      <c r="JZ14" s="4"/>
      <c r="KA14" s="4"/>
      <c r="KB14" s="4"/>
      <c r="KC14" s="4">
        <v>1</v>
      </c>
      <c r="KD14" s="4"/>
      <c r="KE14" s="4">
        <v>1</v>
      </c>
      <c r="KF14" s="4"/>
      <c r="KG14" s="4"/>
      <c r="KH14" s="4">
        <v>1</v>
      </c>
      <c r="KI14" s="4"/>
      <c r="KJ14" s="4"/>
      <c r="KK14" s="4">
        <v>1</v>
      </c>
      <c r="KL14" s="4"/>
      <c r="KM14" s="4"/>
      <c r="KN14" s="4">
        <v>1</v>
      </c>
      <c r="KO14" s="4"/>
      <c r="KP14" s="4"/>
      <c r="KQ14" s="4">
        <v>1</v>
      </c>
      <c r="KR14" s="4"/>
      <c r="KS14" s="4"/>
      <c r="KT14" s="4">
        <v>1</v>
      </c>
      <c r="KU14" s="4"/>
      <c r="KV14" s="4"/>
      <c r="KW14" s="4">
        <v>1</v>
      </c>
      <c r="KX14" s="4"/>
      <c r="KY14" s="4"/>
      <c r="KZ14" s="4">
        <v>1</v>
      </c>
      <c r="LA14" s="4"/>
      <c r="LB14" s="4"/>
      <c r="LC14" s="4">
        <v>1</v>
      </c>
      <c r="LD14" s="4"/>
      <c r="LE14" s="4"/>
      <c r="LF14" s="4">
        <v>1</v>
      </c>
      <c r="LG14" s="4"/>
      <c r="LH14" s="4"/>
      <c r="LI14" s="4">
        <v>1</v>
      </c>
      <c r="LJ14" s="4"/>
      <c r="LK14" s="4"/>
      <c r="LL14" s="4">
        <v>1</v>
      </c>
      <c r="LM14" s="4"/>
      <c r="LN14" s="4"/>
      <c r="LO14" s="4">
        <v>1</v>
      </c>
      <c r="LP14" s="4"/>
      <c r="LQ14" s="4"/>
      <c r="LR14" s="4">
        <v>1</v>
      </c>
      <c r="LS14" s="4"/>
      <c r="LT14" s="4"/>
      <c r="LU14" s="4">
        <v>1</v>
      </c>
      <c r="LV14" s="4"/>
      <c r="LW14" s="4"/>
      <c r="LX14" s="4">
        <v>1</v>
      </c>
      <c r="LY14" s="4"/>
      <c r="LZ14" s="4"/>
      <c r="MA14" s="4">
        <v>1</v>
      </c>
      <c r="MB14" s="4"/>
      <c r="MC14" s="4"/>
      <c r="MD14" s="4">
        <v>1</v>
      </c>
      <c r="ME14" s="4"/>
      <c r="MF14" s="4"/>
      <c r="MG14" s="4">
        <v>1</v>
      </c>
      <c r="MH14" s="4"/>
      <c r="MI14" s="4"/>
      <c r="MJ14" s="4">
        <v>1</v>
      </c>
      <c r="MK14" s="4"/>
      <c r="ML14" s="4"/>
      <c r="MM14" s="4">
        <v>1</v>
      </c>
      <c r="MN14" s="4"/>
      <c r="MO14" s="4"/>
      <c r="MP14" s="4">
        <v>1</v>
      </c>
      <c r="MQ14" s="4"/>
      <c r="MR14" s="4"/>
      <c r="MS14" s="4">
        <v>1</v>
      </c>
      <c r="MT14" s="4"/>
      <c r="MU14" s="4"/>
      <c r="MV14" s="4">
        <v>1</v>
      </c>
      <c r="MW14" s="4"/>
      <c r="MX14" s="4"/>
      <c r="MY14" s="4">
        <v>1</v>
      </c>
      <c r="MZ14" s="4"/>
      <c r="NA14" s="4"/>
      <c r="NB14" s="4">
        <v>1</v>
      </c>
      <c r="NC14" s="4"/>
      <c r="ND14" s="4"/>
      <c r="NE14" s="4">
        <v>1</v>
      </c>
      <c r="NF14" s="4"/>
      <c r="NG14" s="24"/>
      <c r="NH14" s="4">
        <v>1</v>
      </c>
      <c r="NI14" s="4"/>
      <c r="NJ14" s="4"/>
      <c r="NK14" s="4">
        <v>1</v>
      </c>
      <c r="NL14" s="4"/>
      <c r="NM14" s="4"/>
      <c r="NN14" s="4"/>
      <c r="NO14" s="4">
        <v>1</v>
      </c>
      <c r="NP14" s="24"/>
      <c r="NQ14" s="4">
        <v>1</v>
      </c>
      <c r="NR14" s="4"/>
      <c r="NS14" s="4"/>
    </row>
    <row r="15" spans="1:383" ht="31.5" thickBot="1" x14ac:dyDescent="0.4">
      <c r="A15" s="2">
        <v>2</v>
      </c>
      <c r="B15" s="75" t="s">
        <v>3280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/>
      <c r="AN15" s="1">
        <v>1</v>
      </c>
      <c r="AO15" s="1"/>
      <c r="AP15" s="1"/>
      <c r="AQ15" s="1">
        <v>1</v>
      </c>
      <c r="AR15" s="4"/>
      <c r="AS15" s="4"/>
      <c r="AT15" s="4">
        <v>1</v>
      </c>
      <c r="AU15" s="1"/>
      <c r="AV15" s="1"/>
      <c r="AW15" s="1">
        <v>1</v>
      </c>
      <c r="AX15" s="1"/>
      <c r="AY15" s="1">
        <v>1</v>
      </c>
      <c r="AZ15" s="1"/>
      <c r="BA15" s="1"/>
      <c r="BB15" s="1">
        <v>1</v>
      </c>
      <c r="BC15" s="1"/>
      <c r="BD15" s="1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2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2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/>
      <c r="IG15" s="4">
        <v>1</v>
      </c>
      <c r="IH15" s="4"/>
      <c r="II15" s="4"/>
      <c r="IJ15" s="4">
        <v>1</v>
      </c>
      <c r="IK15" s="4"/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/>
      <c r="JZ15" s="4">
        <v>1</v>
      </c>
      <c r="KA15" s="4"/>
      <c r="KB15" s="4"/>
      <c r="KC15" s="4">
        <v>1</v>
      </c>
      <c r="KD15" s="4"/>
      <c r="KE15" s="4">
        <v>1</v>
      </c>
      <c r="KF15" s="4"/>
      <c r="KG15" s="4"/>
      <c r="KH15" s="4"/>
      <c r="KI15" s="4">
        <v>1</v>
      </c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4">
        <v>1</v>
      </c>
      <c r="KX15" s="4"/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>
        <v>1</v>
      </c>
      <c r="LJ15" s="4"/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/>
      <c r="MH15" s="4">
        <v>1</v>
      </c>
      <c r="MI15" s="4"/>
      <c r="MJ15" s="4"/>
      <c r="MK15" s="4">
        <v>1</v>
      </c>
      <c r="ML15" s="4"/>
      <c r="MM15" s="4">
        <v>1</v>
      </c>
      <c r="MN15" s="4"/>
      <c r="MO15" s="4"/>
      <c r="MP15" s="4">
        <v>1</v>
      </c>
      <c r="MQ15" s="4"/>
      <c r="MR15" s="4"/>
      <c r="MS15" s="4"/>
      <c r="MT15" s="4">
        <v>1</v>
      </c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24"/>
      <c r="NH15" s="4">
        <v>1</v>
      </c>
      <c r="NI15" s="4"/>
      <c r="NJ15" s="4"/>
      <c r="NK15" s="4">
        <v>1</v>
      </c>
      <c r="NL15" s="4"/>
      <c r="NM15" s="4"/>
      <c r="NN15" s="4"/>
      <c r="NO15" s="4">
        <v>1</v>
      </c>
      <c r="NP15" s="24"/>
      <c r="NQ15" s="4">
        <v>1</v>
      </c>
      <c r="NR15" s="4"/>
      <c r="NS15" s="4"/>
    </row>
    <row r="16" spans="1:383" ht="31.5" thickBot="1" x14ac:dyDescent="0.4">
      <c r="A16" s="2">
        <v>3</v>
      </c>
      <c r="B16" s="75" t="s">
        <v>3281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4"/>
      <c r="BQ16" s="4"/>
      <c r="BR16" s="4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2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24"/>
      <c r="NQ16" s="4"/>
      <c r="NR16" s="4">
        <v>1</v>
      </c>
      <c r="NS16" s="4"/>
    </row>
    <row r="17" spans="1:383" ht="31.5" thickBot="1" x14ac:dyDescent="0.4">
      <c r="A17" s="2">
        <v>4</v>
      </c>
      <c r="B17" s="75" t="s">
        <v>3279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4"/>
      <c r="BQ17" s="4">
        <v>1</v>
      </c>
      <c r="BR17" s="4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2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24"/>
      <c r="NQ17" s="4">
        <v>1</v>
      </c>
      <c r="NR17" s="4"/>
      <c r="NS17" s="4"/>
    </row>
    <row r="18" spans="1:383" ht="31.5" thickBot="1" x14ac:dyDescent="0.4">
      <c r="A18" s="2">
        <v>5</v>
      </c>
      <c r="B18" s="75" t="s">
        <v>3282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4"/>
      <c r="BQ18" s="4">
        <v>1</v>
      </c>
      <c r="BR18" s="4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2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24"/>
      <c r="NQ18" s="4">
        <v>1</v>
      </c>
      <c r="NR18" s="4"/>
      <c r="NS18" s="4"/>
    </row>
    <row r="19" spans="1:383" ht="31.5" thickBot="1" x14ac:dyDescent="0.4">
      <c r="A19" s="2">
        <v>6</v>
      </c>
      <c r="B19" s="75" t="s">
        <v>3283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4"/>
      <c r="BQ19" s="4">
        <v>1</v>
      </c>
      <c r="BR19" s="4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2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24"/>
      <c r="NQ19" s="4">
        <v>1</v>
      </c>
      <c r="NR19" s="4"/>
      <c r="NS19" s="4"/>
    </row>
    <row r="20" spans="1:383" ht="16" thickBot="1" x14ac:dyDescent="0.4">
      <c r="A20" s="2">
        <v>7</v>
      </c>
      <c r="B20" s="75" t="s">
        <v>3284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4"/>
      <c r="BQ20" s="4">
        <v>1</v>
      </c>
      <c r="BR20" s="4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2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24"/>
      <c r="NQ20" s="4">
        <v>1</v>
      </c>
      <c r="NR20" s="4"/>
      <c r="NS20" s="4"/>
    </row>
    <row r="21" spans="1:383" ht="31.5" thickBot="1" x14ac:dyDescent="0.4">
      <c r="A21" s="3">
        <v>8</v>
      </c>
      <c r="B21" s="75" t="s">
        <v>3285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2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24"/>
      <c r="NQ21" s="4">
        <v>1</v>
      </c>
      <c r="NR21" s="4"/>
      <c r="NS21" s="4"/>
    </row>
    <row r="22" spans="1:383" ht="16" thickBot="1" x14ac:dyDescent="0.4">
      <c r="A22" s="3">
        <v>9</v>
      </c>
      <c r="B22" s="75" t="s">
        <v>3286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>
        <v>1</v>
      </c>
      <c r="KX22" s="4"/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2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24"/>
      <c r="NQ22" s="4">
        <v>1</v>
      </c>
      <c r="NR22" s="4"/>
      <c r="NS22" s="4"/>
    </row>
    <row r="23" spans="1:383" x14ac:dyDescent="0.35">
      <c r="A23" s="86" t="s">
        <v>786</v>
      </c>
      <c r="B23" s="87"/>
      <c r="C23" s="3">
        <f>SUM(C14:C22)</f>
        <v>9</v>
      </c>
      <c r="D23" s="3">
        <f>SUM(D14:D22)</f>
        <v>0</v>
      </c>
      <c r="E23" s="3">
        <f>SUM(E14:E22)</f>
        <v>0</v>
      </c>
      <c r="F23" s="3">
        <f>SUM(F14:F22)</f>
        <v>9</v>
      </c>
      <c r="G23" s="3">
        <f>SUM(G14:G22)</f>
        <v>0</v>
      </c>
      <c r="H23" s="3">
        <f>SUM(H14:H22)</f>
        <v>0</v>
      </c>
      <c r="I23" s="3">
        <f>SUM(I14:I22)</f>
        <v>9</v>
      </c>
      <c r="J23" s="3">
        <f>SUM(J14:J22)</f>
        <v>0</v>
      </c>
      <c r="K23" s="3">
        <f>SUM(K14:K22)</f>
        <v>0</v>
      </c>
      <c r="L23" s="3">
        <f>SUM(L14:L22)</f>
        <v>8</v>
      </c>
      <c r="M23" s="3">
        <f>SUM(M14:M22)</f>
        <v>1</v>
      </c>
      <c r="N23" s="3">
        <f>SUM(N14:N22)</f>
        <v>0</v>
      </c>
      <c r="O23" s="3">
        <f>SUM(O14:O22)</f>
        <v>8</v>
      </c>
      <c r="P23" s="3">
        <f>SUM(P14:P22)</f>
        <v>1</v>
      </c>
      <c r="Q23" s="3">
        <f>SUM(Q14:Q22)</f>
        <v>0</v>
      </c>
      <c r="R23" s="3">
        <f>SUM(R14:R22)</f>
        <v>9</v>
      </c>
      <c r="S23" s="3">
        <f>SUM(S14:S22)</f>
        <v>0</v>
      </c>
      <c r="T23" s="3">
        <f>SUM(T14:T22)</f>
        <v>0</v>
      </c>
      <c r="U23" s="3">
        <f>SUM(U14:U22)</f>
        <v>9</v>
      </c>
      <c r="V23" s="3">
        <f>SUM(V14:V22)</f>
        <v>0</v>
      </c>
      <c r="W23" s="3">
        <f>SUM(W14:W22)</f>
        <v>0</v>
      </c>
      <c r="X23" s="3">
        <f>SUM(X14:X22)</f>
        <v>9</v>
      </c>
      <c r="Y23" s="3">
        <f>SUM(Y14:Y22)</f>
        <v>0</v>
      </c>
      <c r="Z23" s="3">
        <f>SUM(Z14:Z22)</f>
        <v>0</v>
      </c>
      <c r="AA23" s="3">
        <f>SUM(AA14:AA22)</f>
        <v>9</v>
      </c>
      <c r="AB23" s="3">
        <f>SUM(AB14:AB22)</f>
        <v>0</v>
      </c>
      <c r="AC23" s="3">
        <f>SUM(AC14:AC22)</f>
        <v>0</v>
      </c>
      <c r="AD23" s="3">
        <f>SUM(AD14:AD22)</f>
        <v>9</v>
      </c>
      <c r="AE23" s="3">
        <f>SUM(AE14:AE22)</f>
        <v>0</v>
      </c>
      <c r="AF23" s="3">
        <f>SUM(AF14:AF22)</f>
        <v>0</v>
      </c>
      <c r="AG23" s="3">
        <f>SUM(AG14:AG22)</f>
        <v>9</v>
      </c>
      <c r="AH23" s="3">
        <f>SUM(AH14:AH22)</f>
        <v>0</v>
      </c>
      <c r="AI23" s="3">
        <f>SUM(AI14:AI22)</f>
        <v>0</v>
      </c>
      <c r="AJ23" s="3">
        <f>SUM(AJ14:AJ22)</f>
        <v>9</v>
      </c>
      <c r="AK23" s="3">
        <f>SUM(AK14:AK22)</f>
        <v>0</v>
      </c>
      <c r="AL23" s="3">
        <f>SUM(AL14:AL22)</f>
        <v>0</v>
      </c>
      <c r="AM23" s="3">
        <f>SUM(AM14:AM22)</f>
        <v>7</v>
      </c>
      <c r="AN23" s="3">
        <f>SUM(AN14:AN22)</f>
        <v>2</v>
      </c>
      <c r="AO23" s="3">
        <f>SUM(AO14:AO22)</f>
        <v>0</v>
      </c>
      <c r="AP23" s="3">
        <f>SUM(AP14:AP22)</f>
        <v>7</v>
      </c>
      <c r="AQ23" s="3">
        <f>SUM(AQ14:AQ22)</f>
        <v>2</v>
      </c>
      <c r="AR23" s="3">
        <f>SUM(AR14:AR22)</f>
        <v>0</v>
      </c>
      <c r="AS23" s="3">
        <f>SUM(AS14:AS22)</f>
        <v>7</v>
      </c>
      <c r="AT23" s="3">
        <f>SUM(AT14:AT22)</f>
        <v>2</v>
      </c>
      <c r="AU23" s="3">
        <f>SUM(AU14:AU22)</f>
        <v>0</v>
      </c>
      <c r="AV23" s="3">
        <f>SUM(AV14:AV22)</f>
        <v>7</v>
      </c>
      <c r="AW23" s="3">
        <f>SUM(AW14:AW22)</f>
        <v>2</v>
      </c>
      <c r="AX23" s="3">
        <f>SUM(AX14:AX22)</f>
        <v>0</v>
      </c>
      <c r="AY23" s="3">
        <f>SUM(AY14:AY22)</f>
        <v>9</v>
      </c>
      <c r="AZ23" s="3">
        <f>SUM(AZ14:AZ22)</f>
        <v>0</v>
      </c>
      <c r="BA23" s="3">
        <f>SUM(BA14:BA22)</f>
        <v>0</v>
      </c>
      <c r="BB23" s="3">
        <f>SUM(BB14:BB22)</f>
        <v>8</v>
      </c>
      <c r="BC23" s="3">
        <f>SUM(BC14:BC22)</f>
        <v>1</v>
      </c>
      <c r="BD23" s="3">
        <f>SUM(BD14:BD22)</f>
        <v>0</v>
      </c>
      <c r="BE23" s="3">
        <f>SUM(BE14:BE22)</f>
        <v>8</v>
      </c>
      <c r="BF23" s="3">
        <f>SUM(BF14:BF22)</f>
        <v>1</v>
      </c>
      <c r="BG23" s="3">
        <f>SUM(BG14:BG22)</f>
        <v>0</v>
      </c>
      <c r="BH23" s="3">
        <f>SUM(BH14:BH22)</f>
        <v>8</v>
      </c>
      <c r="BI23" s="3">
        <f>SUM(BI14:BI22)</f>
        <v>1</v>
      </c>
      <c r="BJ23" s="3">
        <f>SUM(BJ14:BJ22)</f>
        <v>0</v>
      </c>
      <c r="BK23" s="3">
        <f>SUM(BK14:BK22)</f>
        <v>8</v>
      </c>
      <c r="BL23" s="3">
        <f>SUM(BL14:BL22)</f>
        <v>1</v>
      </c>
      <c r="BM23" s="3">
        <f>SUM(BM14:BM22)</f>
        <v>0</v>
      </c>
      <c r="BN23" s="3">
        <f>SUM(BN14:BN22)</f>
        <v>8</v>
      </c>
      <c r="BO23" s="3">
        <f>SUM(BO14:BO22)</f>
        <v>1</v>
      </c>
      <c r="BP23" s="3">
        <f>SUM(BP14:BP22)</f>
        <v>0</v>
      </c>
      <c r="BQ23" s="3">
        <f>SUM(BQ14:BQ22)</f>
        <v>8</v>
      </c>
      <c r="BR23" s="3">
        <f>SUM(BR14:BR22)</f>
        <v>1</v>
      </c>
      <c r="BS23" s="3">
        <f>SUM(BS14:BS22)</f>
        <v>0</v>
      </c>
      <c r="BT23" s="3">
        <f>SUM(BT14:BT22)</f>
        <v>8</v>
      </c>
      <c r="BU23" s="3">
        <f>SUM(BU14:BU22)</f>
        <v>1</v>
      </c>
      <c r="BV23" s="3">
        <f>SUM(BV14:BV22)</f>
        <v>0</v>
      </c>
      <c r="BW23" s="3">
        <f>SUM(BW14:BW22)</f>
        <v>8</v>
      </c>
      <c r="BX23" s="3">
        <f>SUM(BX14:BX22)</f>
        <v>1</v>
      </c>
      <c r="BY23" s="3">
        <f>SUM(BY14:BY22)</f>
        <v>0</v>
      </c>
      <c r="BZ23" s="3">
        <f>SUM(BZ14:BZ22)</f>
        <v>8</v>
      </c>
      <c r="CA23" s="3">
        <f>SUM(CA14:CA22)</f>
        <v>1</v>
      </c>
      <c r="CB23" s="3">
        <f>SUM(CB14:CB22)</f>
        <v>0</v>
      </c>
      <c r="CC23" s="3">
        <f>SUM(CC14:CC22)</f>
        <v>6</v>
      </c>
      <c r="CD23" s="3">
        <f>SUM(CD14:CD22)</f>
        <v>3</v>
      </c>
      <c r="CE23" s="3">
        <f>SUM(CE14:CE22)</f>
        <v>0</v>
      </c>
      <c r="CF23" s="3">
        <f>SUM(CF14:CF22)</f>
        <v>6</v>
      </c>
      <c r="CG23" s="3">
        <f>SUM(CG14:CG22)</f>
        <v>3</v>
      </c>
      <c r="CH23" s="3">
        <f>SUM(CH14:CH22)</f>
        <v>0</v>
      </c>
      <c r="CI23" s="3">
        <f>SUM(CI14:CI22)</f>
        <v>8</v>
      </c>
      <c r="CJ23" s="3">
        <f>SUM(CJ14:CJ22)</f>
        <v>1</v>
      </c>
      <c r="CK23" s="3">
        <f>SUM(CK14:CK22)</f>
        <v>0</v>
      </c>
      <c r="CL23" s="3">
        <f>SUM(CL14:CL22)</f>
        <v>6</v>
      </c>
      <c r="CM23" s="3">
        <f>SUM(CM14:CM22)</f>
        <v>3</v>
      </c>
      <c r="CN23" s="3">
        <f>SUM(CN14:CN22)</f>
        <v>0</v>
      </c>
      <c r="CO23" s="3">
        <f>SUM(CO14:CO22)</f>
        <v>7</v>
      </c>
      <c r="CP23" s="3">
        <f>SUM(CP14:CP22)</f>
        <v>2</v>
      </c>
      <c r="CQ23" s="3">
        <f>SUM(CQ14:CQ22)</f>
        <v>0</v>
      </c>
      <c r="CR23" s="3">
        <f>SUM(CR14:CR22)</f>
        <v>7</v>
      </c>
      <c r="CS23" s="3">
        <f>SUM(CS14:CS22)</f>
        <v>2</v>
      </c>
      <c r="CT23" s="3">
        <f>SUM(CT14:CT22)</f>
        <v>0</v>
      </c>
      <c r="CU23" s="3">
        <f>SUM(CU14:CU22)</f>
        <v>7</v>
      </c>
      <c r="CV23" s="3">
        <f>SUM(CV14:CV22)</f>
        <v>2</v>
      </c>
      <c r="CW23" s="3">
        <f>SUM(CW14:CW22)</f>
        <v>0</v>
      </c>
      <c r="CX23" s="3">
        <f>SUM(CX14:CX22)</f>
        <v>8</v>
      </c>
      <c r="CY23" s="3">
        <f>SUM(CY14:CY22)</f>
        <v>1</v>
      </c>
      <c r="CZ23" s="3">
        <f>SUM(CZ14:CZ22)</f>
        <v>0</v>
      </c>
      <c r="DA23" s="3">
        <f>SUM(DA14:DA22)</f>
        <v>6</v>
      </c>
      <c r="DB23" s="3">
        <f>SUM(DB14:DB22)</f>
        <v>3</v>
      </c>
      <c r="DC23" s="3">
        <f>SUM(DC14:DC22)</f>
        <v>0</v>
      </c>
      <c r="DD23" s="3">
        <f>SUM(DD14:DD22)</f>
        <v>7</v>
      </c>
      <c r="DE23" s="3">
        <f>SUM(DE14:DE22)</f>
        <v>2</v>
      </c>
      <c r="DF23" s="3">
        <f>SUM(DF14:DF22)</f>
        <v>0</v>
      </c>
      <c r="DG23" s="3">
        <f>SUM(DG14:DG22)</f>
        <v>7</v>
      </c>
      <c r="DH23" s="3">
        <f>SUM(DH14:DH22)</f>
        <v>2</v>
      </c>
      <c r="DI23" s="3">
        <f>SUM(DI14:DI22)</f>
        <v>0</v>
      </c>
      <c r="DJ23" s="3">
        <f>SUM(DJ14:DJ22)</f>
        <v>6</v>
      </c>
      <c r="DK23" s="3">
        <f>SUM(DK14:DK22)</f>
        <v>3</v>
      </c>
      <c r="DL23" s="3">
        <f>SUM(DL14:DL22)</f>
        <v>0</v>
      </c>
      <c r="DM23" s="3">
        <f>SUM(DM14:DM22)</f>
        <v>7</v>
      </c>
      <c r="DN23" s="3">
        <f>SUM(DN14:DN22)</f>
        <v>2</v>
      </c>
      <c r="DO23" s="3">
        <f>SUM(DO14:DO22)</f>
        <v>0</v>
      </c>
      <c r="DP23" s="3">
        <f>SUM(DP14:DP22)</f>
        <v>7</v>
      </c>
      <c r="DQ23" s="3">
        <f>SUM(DQ14:DQ22)</f>
        <v>2</v>
      </c>
      <c r="DR23" s="3">
        <f>SUM(DR14:DR22)</f>
        <v>0</v>
      </c>
      <c r="DS23" s="3">
        <f>SUM(DS14:DS22)</f>
        <v>7</v>
      </c>
      <c r="DT23" s="3">
        <f>SUM(DT14:DT22)</f>
        <v>2</v>
      </c>
      <c r="DU23" s="3">
        <f>SUM(DU14:DU22)</f>
        <v>0</v>
      </c>
      <c r="DV23" s="3">
        <f>SUM(DV14:DV22)</f>
        <v>8</v>
      </c>
      <c r="DW23" s="3">
        <f>SUM(DW14:DW22)</f>
        <v>1</v>
      </c>
      <c r="DX23" s="3">
        <f>SUM(DX14:DX22)</f>
        <v>0</v>
      </c>
      <c r="DY23" s="3">
        <f>SUM(DY14:DY22)</f>
        <v>8</v>
      </c>
      <c r="DZ23" s="3">
        <f>SUM(DZ14:DZ22)</f>
        <v>1</v>
      </c>
      <c r="EA23" s="3">
        <f>SUM(EA14:EA22)</f>
        <v>0</v>
      </c>
      <c r="EB23" s="3">
        <f>SUM(EB14:EB22)</f>
        <v>8</v>
      </c>
      <c r="EC23" s="3">
        <f>SUM(EC14:EC22)</f>
        <v>1</v>
      </c>
      <c r="ED23" s="3">
        <f>SUM(ED14:ED22)</f>
        <v>0</v>
      </c>
      <c r="EE23" s="3">
        <f>SUM(EE14:EE22)</f>
        <v>8</v>
      </c>
      <c r="EF23" s="3">
        <f>SUM(EF14:EF22)</f>
        <v>1</v>
      </c>
      <c r="EG23" s="3">
        <f>SUM(EG14:EG22)</f>
        <v>0</v>
      </c>
      <c r="EH23" s="3">
        <f>SUM(EH14:EH22)</f>
        <v>8</v>
      </c>
      <c r="EI23" s="3">
        <f>SUM(EI14:EI22)</f>
        <v>1</v>
      </c>
      <c r="EJ23" s="3">
        <f>SUM(EJ14:EJ22)</f>
        <v>0</v>
      </c>
      <c r="EK23" s="3">
        <f>SUM(EK14:EK22)</f>
        <v>8</v>
      </c>
      <c r="EL23" s="3">
        <f>SUM(EL14:EL22)</f>
        <v>1</v>
      </c>
      <c r="EM23" s="3">
        <f>SUM(EM14:EM22)</f>
        <v>0</v>
      </c>
      <c r="EN23" s="3">
        <f>SUM(EN14:EN22)</f>
        <v>7</v>
      </c>
      <c r="EO23" s="3">
        <f>SUM(EO14:EO22)</f>
        <v>2</v>
      </c>
      <c r="EP23" s="3">
        <f>SUM(EP14:EP22)</f>
        <v>0</v>
      </c>
      <c r="EQ23" s="3">
        <f>SUM(EQ14:EQ22)</f>
        <v>6</v>
      </c>
      <c r="ER23" s="3">
        <f>SUM(ER14:ER22)</f>
        <v>3</v>
      </c>
      <c r="ES23" s="3">
        <f>SUM(ES14:ES22)</f>
        <v>0</v>
      </c>
      <c r="ET23" s="3">
        <f>SUM(ET14:ET22)</f>
        <v>7</v>
      </c>
      <c r="EU23" s="3">
        <f>SUM(EU14:EU22)</f>
        <v>2</v>
      </c>
      <c r="EV23" s="3">
        <f>SUM(EV14:EV22)</f>
        <v>0</v>
      </c>
      <c r="EW23" s="3">
        <f>SUM(EW14:EW22)</f>
        <v>8</v>
      </c>
      <c r="EX23" s="3">
        <f>SUM(EX14:EX22)</f>
        <v>1</v>
      </c>
      <c r="EY23" s="3">
        <f>SUM(EY14:EY22)</f>
        <v>0</v>
      </c>
      <c r="EZ23" s="3">
        <f>SUM(EZ14:EZ22)</f>
        <v>8</v>
      </c>
      <c r="FA23" s="3">
        <f>SUM(FA14:FA22)</f>
        <v>1</v>
      </c>
      <c r="FB23" s="3">
        <f>SUM(FB14:FB22)</f>
        <v>0</v>
      </c>
      <c r="FC23" s="3">
        <f>SUM(FC14:FC22)</f>
        <v>8</v>
      </c>
      <c r="FD23" s="3">
        <f>SUM(FD14:FD22)</f>
        <v>1</v>
      </c>
      <c r="FE23" s="3">
        <f>SUM(FE14:FE22)</f>
        <v>0</v>
      </c>
      <c r="FF23" s="3">
        <f>SUM(FF14:FF22)</f>
        <v>8</v>
      </c>
      <c r="FG23" s="3">
        <f>SUM(FG14:FG22)</f>
        <v>1</v>
      </c>
      <c r="FH23" s="3">
        <f>SUM(FH14:FH22)</f>
        <v>0</v>
      </c>
      <c r="FI23" s="3">
        <f>SUM(FI14:FI22)</f>
        <v>8</v>
      </c>
      <c r="FJ23" s="3">
        <f>SUM(FJ14:FJ22)</f>
        <v>1</v>
      </c>
      <c r="FK23" s="3">
        <f>SUM(FK14:FK22)</f>
        <v>0</v>
      </c>
      <c r="FL23" s="3">
        <f>SUM(FL14:FL22)</f>
        <v>8</v>
      </c>
      <c r="FM23" s="3">
        <f>SUM(FM14:FM22)</f>
        <v>1</v>
      </c>
      <c r="FN23" s="3">
        <f>SUM(FN14:FN22)</f>
        <v>0</v>
      </c>
      <c r="FO23" s="3">
        <f>SUM(FO14:FO22)</f>
        <v>8</v>
      </c>
      <c r="FP23" s="3">
        <f>SUM(FP14:FP22)</f>
        <v>1</v>
      </c>
      <c r="FQ23" s="3">
        <f>SUM(FQ14:FQ22)</f>
        <v>0</v>
      </c>
      <c r="FR23" s="3">
        <f>SUM(FR14:FR22)</f>
        <v>8</v>
      </c>
      <c r="FS23" s="3">
        <f>SUM(FS14:FS22)</f>
        <v>1</v>
      </c>
      <c r="FT23" s="3">
        <f>SUM(FT14:FT22)</f>
        <v>0</v>
      </c>
      <c r="FU23" s="3">
        <f>SUM(FU14:FU22)</f>
        <v>8</v>
      </c>
      <c r="FV23" s="3">
        <f>SUM(FV14:FV22)</f>
        <v>1</v>
      </c>
      <c r="FW23" s="3">
        <f>SUM(FW14:FW22)</f>
        <v>0</v>
      </c>
      <c r="FX23" s="3">
        <f>SUM(FX14:FX22)</f>
        <v>6</v>
      </c>
      <c r="FY23" s="3">
        <f>SUM(FY14:FY22)</f>
        <v>3</v>
      </c>
      <c r="FZ23" s="3">
        <f>SUM(FZ14:FZ22)</f>
        <v>0</v>
      </c>
      <c r="GA23" s="3">
        <f>SUM(GA14:GA22)</f>
        <v>8</v>
      </c>
      <c r="GB23" s="3">
        <f>SUM(GB14:GB22)</f>
        <v>1</v>
      </c>
      <c r="GC23" s="3">
        <f>SUM(GC14:GC22)</f>
        <v>0</v>
      </c>
      <c r="GD23" s="3">
        <f>SUM(GD14:GD22)</f>
        <v>6</v>
      </c>
      <c r="GE23" s="3">
        <f>SUM(GE14:GE22)</f>
        <v>3</v>
      </c>
      <c r="GF23" s="3">
        <f>SUM(GF14:GF22)</f>
        <v>0</v>
      </c>
      <c r="GG23" s="3">
        <f>SUM(GG14:GG22)</f>
        <v>7</v>
      </c>
      <c r="GH23" s="3">
        <f>SUM(GH14:GH22)</f>
        <v>2</v>
      </c>
      <c r="GI23" s="3">
        <f>SUM(GI14:GI22)</f>
        <v>0</v>
      </c>
      <c r="GJ23" s="3">
        <f>SUM(GJ14:GJ22)</f>
        <v>7</v>
      </c>
      <c r="GK23" s="3">
        <f>SUM(GK14:GK22)</f>
        <v>2</v>
      </c>
      <c r="GL23" s="3">
        <f>SUM(GL14:GL22)</f>
        <v>0</v>
      </c>
      <c r="GM23" s="3">
        <f>SUM(GM14:GM22)</f>
        <v>7</v>
      </c>
      <c r="GN23" s="3">
        <f>SUM(GN14:GN22)</f>
        <v>2</v>
      </c>
      <c r="GO23" s="3">
        <f>SUM(GO14:GO22)</f>
        <v>0</v>
      </c>
      <c r="GP23" s="3">
        <f>SUM(GP14:GP22)</f>
        <v>9</v>
      </c>
      <c r="GQ23" s="3">
        <f>SUM(GQ14:GQ22)</f>
        <v>0</v>
      </c>
      <c r="GR23" s="3">
        <f>SUM(GR14:GR22)</f>
        <v>0</v>
      </c>
      <c r="GS23" s="3">
        <f>SUM(GS14:GS22)</f>
        <v>8</v>
      </c>
      <c r="GT23" s="3">
        <f>SUM(GT14:GT22)</f>
        <v>1</v>
      </c>
      <c r="GU23" s="3">
        <f>SUM(GU14:GU22)</f>
        <v>0</v>
      </c>
      <c r="GV23" s="3">
        <f>SUM(GV14:GV22)</f>
        <v>8</v>
      </c>
      <c r="GW23" s="3">
        <f>SUM(GW14:GW22)</f>
        <v>1</v>
      </c>
      <c r="GX23" s="3">
        <f>SUM(GX14:GX22)</f>
        <v>0</v>
      </c>
      <c r="GY23" s="3">
        <f>SUM(GY14:GY22)</f>
        <v>9</v>
      </c>
      <c r="GZ23" s="3">
        <f>SUM(GZ14:GZ22)</f>
        <v>0</v>
      </c>
      <c r="HA23" s="3">
        <f>SUM(HA14:HA22)</f>
        <v>0</v>
      </c>
      <c r="HB23" s="3">
        <f>SUM(HB14:HB22)</f>
        <v>9</v>
      </c>
      <c r="HC23" s="3">
        <f>SUM(HC14:HC22)</f>
        <v>0</v>
      </c>
      <c r="HD23" s="3">
        <f>SUM(HD14:HD22)</f>
        <v>0</v>
      </c>
      <c r="HE23" s="3">
        <f>SUM(HE14:HE22)</f>
        <v>9</v>
      </c>
      <c r="HF23" s="3">
        <f>SUM(HF14:HF22)</f>
        <v>0</v>
      </c>
      <c r="HG23" s="3">
        <f>SUM(HG14:HG22)</f>
        <v>0</v>
      </c>
      <c r="HH23" s="3">
        <f>SUM(HH14:HH22)</f>
        <v>8</v>
      </c>
      <c r="HI23" s="3">
        <f>SUM(HI14:HI22)</f>
        <v>1</v>
      </c>
      <c r="HJ23" s="3">
        <f>SUM(HJ14:HJ22)</f>
        <v>0</v>
      </c>
      <c r="HK23" s="3">
        <f>SUM(HK14:HK22)</f>
        <v>8</v>
      </c>
      <c r="HL23" s="3">
        <f>SUM(HL14:HL22)</f>
        <v>1</v>
      </c>
      <c r="HM23" s="3">
        <f>SUM(HM14:HM22)</f>
        <v>0</v>
      </c>
      <c r="HN23" s="3">
        <f>SUM(HN14:HN22)</f>
        <v>8</v>
      </c>
      <c r="HO23" s="3">
        <f>SUM(HO14:HO22)</f>
        <v>1</v>
      </c>
      <c r="HP23" s="3">
        <f>SUM(HP14:HP22)</f>
        <v>0</v>
      </c>
      <c r="HQ23" s="3">
        <f>SUM(HQ14:HQ22)</f>
        <v>8</v>
      </c>
      <c r="HR23" s="3">
        <f>SUM(HR14:HR22)</f>
        <v>1</v>
      </c>
      <c r="HS23" s="3">
        <f>SUM(HS14:HS22)</f>
        <v>0</v>
      </c>
      <c r="HT23" s="3">
        <f>SUM(HT14:HT22)</f>
        <v>8</v>
      </c>
      <c r="HU23" s="3">
        <f>SUM(HU14:HU22)</f>
        <v>1</v>
      </c>
      <c r="HV23" s="3">
        <f>SUM(HV14:HV22)</f>
        <v>0</v>
      </c>
      <c r="HW23" s="3">
        <f>SUM(HW14:HW22)</f>
        <v>7</v>
      </c>
      <c r="HX23" s="3">
        <f>SUM(HX14:HX22)</f>
        <v>2</v>
      </c>
      <c r="HY23" s="3">
        <f>SUM(HY14:HY22)</f>
        <v>0</v>
      </c>
      <c r="HZ23" s="3">
        <f>SUM(HZ14:HZ22)</f>
        <v>8</v>
      </c>
      <c r="IA23" s="3">
        <f>SUM(IA14:IA22)</f>
        <v>1</v>
      </c>
      <c r="IB23" s="3">
        <f>SUM(IB14:IB22)</f>
        <v>0</v>
      </c>
      <c r="IC23" s="3">
        <f>SUM(IC14:IC22)</f>
        <v>8</v>
      </c>
      <c r="ID23" s="3">
        <f>SUM(ID14:ID22)</f>
        <v>1</v>
      </c>
      <c r="IE23" s="3">
        <f>SUM(IE14:IE22)</f>
        <v>0</v>
      </c>
      <c r="IF23" s="3">
        <f>SUM(IF14:IF22)</f>
        <v>7</v>
      </c>
      <c r="IG23" s="3">
        <f>SUM(IG14:IG22)</f>
        <v>2</v>
      </c>
      <c r="IH23" s="3">
        <f>SUM(IH14:IH22)</f>
        <v>0</v>
      </c>
      <c r="II23" s="3">
        <f>SUM(II14:II22)</f>
        <v>7</v>
      </c>
      <c r="IJ23" s="3">
        <f>SUM(IJ14:IJ22)</f>
        <v>2</v>
      </c>
      <c r="IK23" s="3">
        <f>SUM(IK14:IK22)</f>
        <v>0</v>
      </c>
      <c r="IL23" s="3">
        <f>SUM(IL14:IL22)</f>
        <v>7</v>
      </c>
      <c r="IM23" s="3">
        <f>SUM(IM14:IM22)</f>
        <v>2</v>
      </c>
      <c r="IN23" s="3">
        <f>SUM(IN14:IN22)</f>
        <v>0</v>
      </c>
      <c r="IO23" s="3">
        <f>SUM(IO14:IO22)</f>
        <v>7</v>
      </c>
      <c r="IP23" s="3">
        <f>SUM(IP14:IP22)</f>
        <v>2</v>
      </c>
      <c r="IQ23" s="3">
        <f>SUM(IQ14:IQ22)</f>
        <v>0</v>
      </c>
      <c r="IR23" s="3">
        <f>SUM(IR14:IR22)</f>
        <v>8</v>
      </c>
      <c r="IS23" s="3">
        <f>SUM(IS14:IS22)</f>
        <v>1</v>
      </c>
      <c r="IT23" s="3">
        <f>SUM(IT14:IT22)</f>
        <v>0</v>
      </c>
      <c r="IU23" s="3">
        <f>SUM(IU14:IU22)</f>
        <v>8</v>
      </c>
      <c r="IV23" s="3">
        <f>SUM(IV14:IV22)</f>
        <v>1</v>
      </c>
      <c r="IW23" s="3">
        <f>SUM(IW14:IW22)</f>
        <v>0</v>
      </c>
      <c r="IX23" s="3">
        <f>SUM(IX14:IX22)</f>
        <v>8</v>
      </c>
      <c r="IY23" s="3">
        <f>SUM(IY14:IY22)</f>
        <v>1</v>
      </c>
      <c r="IZ23" s="3">
        <f>SUM(IZ14:IZ22)</f>
        <v>0</v>
      </c>
      <c r="JA23" s="3">
        <f>SUM(JA14:JA22)</f>
        <v>8</v>
      </c>
      <c r="JB23" s="3">
        <f>SUM(JB14:JB22)</f>
        <v>1</v>
      </c>
      <c r="JC23" s="3">
        <f>SUM(JC14:JC22)</f>
        <v>0</v>
      </c>
      <c r="JD23" s="3">
        <f>SUM(JD14:JD22)</f>
        <v>8</v>
      </c>
      <c r="JE23" s="3">
        <f>SUM(JE14:JE22)</f>
        <v>1</v>
      </c>
      <c r="JF23" s="3">
        <f>SUM(JF14:JF22)</f>
        <v>0</v>
      </c>
      <c r="JG23" s="3">
        <f>SUM(JG14:JG22)</f>
        <v>8</v>
      </c>
      <c r="JH23" s="3">
        <f>SUM(JH14:JH22)</f>
        <v>1</v>
      </c>
      <c r="JI23" s="3">
        <f>SUM(JI14:JI22)</f>
        <v>0</v>
      </c>
      <c r="JJ23" s="3">
        <f>SUM(JJ14:JJ22)</f>
        <v>8</v>
      </c>
      <c r="JK23" s="3">
        <f>SUM(JK14:JK22)</f>
        <v>1</v>
      </c>
      <c r="JL23" s="3">
        <f>SUM(JL14:JL22)</f>
        <v>0</v>
      </c>
      <c r="JM23" s="3">
        <f>SUM(JM14:JM22)</f>
        <v>7</v>
      </c>
      <c r="JN23" s="3">
        <f>SUM(JN14:JN22)</f>
        <v>2</v>
      </c>
      <c r="JO23" s="3">
        <f>SUM(JO14:JO22)</f>
        <v>0</v>
      </c>
      <c r="JP23" s="3">
        <f>SUM(JP14:JP22)</f>
        <v>8</v>
      </c>
      <c r="JQ23" s="3">
        <f>SUM(JQ14:JQ22)</f>
        <v>1</v>
      </c>
      <c r="JR23" s="3">
        <f>SUM(JR14:JR22)</f>
        <v>0</v>
      </c>
      <c r="JS23" s="3">
        <f>SUM(JS14:JS22)</f>
        <v>8</v>
      </c>
      <c r="JT23" s="3">
        <f>SUM(JT14:JT22)</f>
        <v>1</v>
      </c>
      <c r="JU23" s="3">
        <f>SUM(JU14:JU22)</f>
        <v>0</v>
      </c>
      <c r="JV23" s="3">
        <f>SUM(JV14:JV22)</f>
        <v>8</v>
      </c>
      <c r="JW23" s="3">
        <f>SUM(JW14:JW22)</f>
        <v>1</v>
      </c>
      <c r="JX23" s="3">
        <f>SUM(JX14:JX22)</f>
        <v>0</v>
      </c>
      <c r="JY23" s="3">
        <f>SUM(JY14:JY22)</f>
        <v>7</v>
      </c>
      <c r="JZ23" s="3">
        <f>SUM(JZ14:JZ22)</f>
        <v>2</v>
      </c>
      <c r="KA23" s="3">
        <f>SUM(KA14:KA22)</f>
        <v>0</v>
      </c>
      <c r="KB23" s="3">
        <f>SUM(KB14:KB22)</f>
        <v>6</v>
      </c>
      <c r="KC23" s="3">
        <f>SUM(KC14:KC22)</f>
        <v>3</v>
      </c>
      <c r="KD23" s="3">
        <f>SUM(KD14:KD22)</f>
        <v>0</v>
      </c>
      <c r="KE23" s="3">
        <f>SUM(KE14:KE22)</f>
        <v>8</v>
      </c>
      <c r="KF23" s="3">
        <f>SUM(KF14:KF22)</f>
        <v>1</v>
      </c>
      <c r="KG23" s="3">
        <f>SUM(KG14:KG22)</f>
        <v>0</v>
      </c>
      <c r="KH23" s="3">
        <f>SUM(KH14:KH22)</f>
        <v>7</v>
      </c>
      <c r="KI23" s="3">
        <f>SUM(KI14:KI22)</f>
        <v>2</v>
      </c>
      <c r="KJ23" s="3">
        <f>SUM(KJ14:KJ22)</f>
        <v>0</v>
      </c>
      <c r="KK23" s="3">
        <f>SUM(KK14:KK22)</f>
        <v>8</v>
      </c>
      <c r="KL23" s="3">
        <f>SUM(KL14:KL22)</f>
        <v>1</v>
      </c>
      <c r="KM23" s="3">
        <f>SUM(KM14:KM22)</f>
        <v>0</v>
      </c>
      <c r="KN23" s="3">
        <f>SUM(KN14:KN22)</f>
        <v>8</v>
      </c>
      <c r="KO23" s="3">
        <f>SUM(KO14:KO22)</f>
        <v>1</v>
      </c>
      <c r="KP23" s="3">
        <f>SUM(KP14:KP22)</f>
        <v>0</v>
      </c>
      <c r="KQ23" s="3">
        <f>SUM(KQ14:KQ22)</f>
        <v>8</v>
      </c>
      <c r="KR23" s="3">
        <f>SUM(KR14:KR22)</f>
        <v>1</v>
      </c>
      <c r="KS23" s="3">
        <f>SUM(KS14:KS22)</f>
        <v>0</v>
      </c>
      <c r="KT23" s="3">
        <f>SUM(KT14:KT22)</f>
        <v>7</v>
      </c>
      <c r="KU23" s="3">
        <f>SUM(KU14:KU22)</f>
        <v>2</v>
      </c>
      <c r="KV23" s="3">
        <f>SUM(KV14:KV22)</f>
        <v>0</v>
      </c>
      <c r="KW23" s="3">
        <f>SUM(KW14:KW22)</f>
        <v>8</v>
      </c>
      <c r="KX23" s="3">
        <f>SUM(KX14:KX22)</f>
        <v>1</v>
      </c>
      <c r="KY23" s="3">
        <f>SUM(KY14:KY22)</f>
        <v>0</v>
      </c>
      <c r="KZ23" s="3">
        <f>SUM(KZ14:KZ22)</f>
        <v>7</v>
      </c>
      <c r="LA23" s="3">
        <f>SUM(LA14:LA22)</f>
        <v>2</v>
      </c>
      <c r="LB23" s="3">
        <f>SUM(LB14:LB22)</f>
        <v>0</v>
      </c>
      <c r="LC23" s="3">
        <f>SUM(LC14:LC22)</f>
        <v>7</v>
      </c>
      <c r="LD23" s="3">
        <f>SUM(LD14:LD22)</f>
        <v>2</v>
      </c>
      <c r="LE23" s="3">
        <f>SUM(LE14:LE22)</f>
        <v>0</v>
      </c>
      <c r="LF23" s="3">
        <f>SUM(LF14:LF22)</f>
        <v>7</v>
      </c>
      <c r="LG23" s="3">
        <f>SUM(LG14:LG22)</f>
        <v>2</v>
      </c>
      <c r="LH23" s="3">
        <f>SUM(LH14:LH22)</f>
        <v>0</v>
      </c>
      <c r="LI23" s="3">
        <f>SUM(LI14:LI22)</f>
        <v>8</v>
      </c>
      <c r="LJ23" s="3">
        <f>SUM(LJ14:LJ22)</f>
        <v>1</v>
      </c>
      <c r="LK23" s="3">
        <f>SUM(LK14:LK22)</f>
        <v>0</v>
      </c>
      <c r="LL23" s="3">
        <f>SUM(LL14:LL22)</f>
        <v>7</v>
      </c>
      <c r="LM23" s="3">
        <f>SUM(LM14:LM22)</f>
        <v>2</v>
      </c>
      <c r="LN23" s="3">
        <f>SUM(LN14:LN22)</f>
        <v>0</v>
      </c>
      <c r="LO23" s="3">
        <f>SUM(LO14:LO22)</f>
        <v>8</v>
      </c>
      <c r="LP23" s="3">
        <f>SUM(LP14:LP22)</f>
        <v>1</v>
      </c>
      <c r="LQ23" s="3">
        <f>SUM(LQ14:LQ22)</f>
        <v>0</v>
      </c>
      <c r="LR23" s="3">
        <f>SUM(LR14:LR22)</f>
        <v>8</v>
      </c>
      <c r="LS23" s="3">
        <f>SUM(LS14:LS22)</f>
        <v>1</v>
      </c>
      <c r="LT23" s="3">
        <f>SUM(LT14:LT22)</f>
        <v>0</v>
      </c>
      <c r="LU23" s="3">
        <f>SUM(LU14:LU22)</f>
        <v>7</v>
      </c>
      <c r="LV23" s="3">
        <f>SUM(LV14:LV22)</f>
        <v>2</v>
      </c>
      <c r="LW23" s="3">
        <f>SUM(LW14:LW22)</f>
        <v>0</v>
      </c>
      <c r="LX23" s="3">
        <f>SUM(LX14:LX22)</f>
        <v>8</v>
      </c>
      <c r="LY23" s="3">
        <f>SUM(LY14:LY22)</f>
        <v>1</v>
      </c>
      <c r="LZ23" s="3">
        <f>SUM(LZ14:LZ22)</f>
        <v>0</v>
      </c>
      <c r="MA23" s="3">
        <f>SUM(MA14:MA22)</f>
        <v>8</v>
      </c>
      <c r="MB23" s="3">
        <f>SUM(MB14:MB22)</f>
        <v>1</v>
      </c>
      <c r="MC23" s="3">
        <f>SUM(MC14:MC22)</f>
        <v>0</v>
      </c>
      <c r="MD23" s="3">
        <f>SUM(MD14:MD22)</f>
        <v>8</v>
      </c>
      <c r="ME23" s="3">
        <f>SUM(ME14:ME22)</f>
        <v>1</v>
      </c>
      <c r="MF23" s="3">
        <f>SUM(MF14:MF22)</f>
        <v>0</v>
      </c>
      <c r="MG23" s="3">
        <f>SUM(MG14:MG22)</f>
        <v>7</v>
      </c>
      <c r="MH23" s="3">
        <f>SUM(MH14:MH22)</f>
        <v>2</v>
      </c>
      <c r="MI23" s="3">
        <f>SUM(MI14:MI22)</f>
        <v>0</v>
      </c>
      <c r="MJ23" s="3">
        <f>SUM(MJ14:MJ22)</f>
        <v>7</v>
      </c>
      <c r="MK23" s="3">
        <f>SUM(MK14:MK22)</f>
        <v>2</v>
      </c>
      <c r="ML23" s="3">
        <f>SUM(ML14:ML22)</f>
        <v>0</v>
      </c>
      <c r="MM23" s="3">
        <f>SUM(MM14:MM22)</f>
        <v>8</v>
      </c>
      <c r="MN23" s="3">
        <f>SUM(MN14:MN22)</f>
        <v>1</v>
      </c>
      <c r="MO23" s="3">
        <f>SUM(MO14:MO22)</f>
        <v>0</v>
      </c>
      <c r="MP23" s="3">
        <f>SUM(MP14:MP22)</f>
        <v>8</v>
      </c>
      <c r="MQ23" s="3">
        <f>SUM(MQ14:MQ22)</f>
        <v>1</v>
      </c>
      <c r="MR23" s="3">
        <f>SUM(MR14:MR22)</f>
        <v>0</v>
      </c>
      <c r="MS23" s="3">
        <f>SUM(MS14:MS22)</f>
        <v>7</v>
      </c>
      <c r="MT23" s="3">
        <f>SUM(MT14:MT22)</f>
        <v>2</v>
      </c>
      <c r="MU23" s="3">
        <f>SUM(MU14:MU22)</f>
        <v>0</v>
      </c>
      <c r="MV23" s="3">
        <f>SUM(MV14:MV22)</f>
        <v>7</v>
      </c>
      <c r="MW23" s="3">
        <f>SUM(MW14:MW22)</f>
        <v>2</v>
      </c>
      <c r="MX23" s="3">
        <f>SUM(MX14:MX22)</f>
        <v>0</v>
      </c>
      <c r="MY23" s="3">
        <f>SUM(MY14:MY22)</f>
        <v>9</v>
      </c>
      <c r="MZ23" s="3">
        <f>SUM(MZ14:MZ22)</f>
        <v>0</v>
      </c>
      <c r="NA23" s="3">
        <f>SUM(NA14:NA22)</f>
        <v>0</v>
      </c>
      <c r="NB23" s="3">
        <f>SUM(NB14:NB22)</f>
        <v>9</v>
      </c>
      <c r="NC23" s="3">
        <f>SUM(NC14:NC22)</f>
        <v>0</v>
      </c>
      <c r="ND23" s="3">
        <f>SUM(ND14:ND22)</f>
        <v>0</v>
      </c>
      <c r="NE23" s="3">
        <f>SUM(NE14:NE22)</f>
        <v>9</v>
      </c>
      <c r="NF23" s="3">
        <f>SUM(NF14:NF22)</f>
        <v>0</v>
      </c>
      <c r="NG23" s="3">
        <f>SUM(NG14:NG22)</f>
        <v>0</v>
      </c>
      <c r="NH23" s="3">
        <f>SUM(NH14:NH22)</f>
        <v>9</v>
      </c>
      <c r="NI23" s="3">
        <f>SUM(NI14:NI22)</f>
        <v>0</v>
      </c>
      <c r="NJ23" s="3">
        <f>SUM(NJ14:NJ22)</f>
        <v>0</v>
      </c>
      <c r="NK23" s="3">
        <f>SUM(NK14:NK22)</f>
        <v>9</v>
      </c>
      <c r="NL23" s="3">
        <f>SUM(NL14:NL22)</f>
        <v>0</v>
      </c>
      <c r="NM23" s="3">
        <f>SUM(NM14:NM22)</f>
        <v>0</v>
      </c>
      <c r="NN23" s="3">
        <f>SUM(NN14:NN22)</f>
        <v>7</v>
      </c>
      <c r="NO23" s="3">
        <f>SUM(NO14:NO22)</f>
        <v>2</v>
      </c>
      <c r="NP23" s="3">
        <f>SUM(NP14:NP22)</f>
        <v>0</v>
      </c>
      <c r="NQ23" s="3">
        <f>SUM(NQ14:NQ22)</f>
        <v>8</v>
      </c>
      <c r="NR23" s="3">
        <f>SUM(NR14:NR22)</f>
        <v>1</v>
      </c>
      <c r="NS23" s="3">
        <f>SUM(NS14:NS22)</f>
        <v>0</v>
      </c>
    </row>
    <row r="24" spans="1:383" ht="39" customHeight="1" x14ac:dyDescent="0.35">
      <c r="A24" s="88" t="s">
        <v>3233</v>
      </c>
      <c r="B24" s="89"/>
      <c r="C24" s="11">
        <f>C23/9%</f>
        <v>100</v>
      </c>
      <c r="D24" s="11">
        <f t="shared" ref="D24:BO24" si="0">D23/9%</f>
        <v>0</v>
      </c>
      <c r="E24" s="11">
        <f t="shared" si="0"/>
        <v>0</v>
      </c>
      <c r="F24" s="11">
        <f t="shared" si="0"/>
        <v>100</v>
      </c>
      <c r="G24" s="11">
        <f t="shared" si="0"/>
        <v>0</v>
      </c>
      <c r="H24" s="11">
        <f t="shared" si="0"/>
        <v>0</v>
      </c>
      <c r="I24" s="11">
        <f t="shared" si="0"/>
        <v>100</v>
      </c>
      <c r="J24" s="11">
        <f t="shared" si="0"/>
        <v>0</v>
      </c>
      <c r="K24" s="11">
        <f t="shared" si="0"/>
        <v>0</v>
      </c>
      <c r="L24" s="11">
        <f t="shared" si="0"/>
        <v>88.888888888888886</v>
      </c>
      <c r="M24" s="11">
        <f t="shared" si="0"/>
        <v>11.111111111111111</v>
      </c>
      <c r="N24" s="11">
        <f t="shared" si="0"/>
        <v>0</v>
      </c>
      <c r="O24" s="11">
        <f t="shared" si="0"/>
        <v>88.888888888888886</v>
      </c>
      <c r="P24" s="11">
        <f t="shared" si="0"/>
        <v>11.111111111111111</v>
      </c>
      <c r="Q24" s="11">
        <f t="shared" si="0"/>
        <v>0</v>
      </c>
      <c r="R24" s="11">
        <f t="shared" si="0"/>
        <v>100</v>
      </c>
      <c r="S24" s="11">
        <f t="shared" si="0"/>
        <v>0</v>
      </c>
      <c r="T24" s="11">
        <f t="shared" si="0"/>
        <v>0</v>
      </c>
      <c r="U24" s="11">
        <f t="shared" si="0"/>
        <v>100</v>
      </c>
      <c r="V24" s="11">
        <f t="shared" si="0"/>
        <v>0</v>
      </c>
      <c r="W24" s="11">
        <f t="shared" si="0"/>
        <v>0</v>
      </c>
      <c r="X24" s="11">
        <f t="shared" si="0"/>
        <v>100</v>
      </c>
      <c r="Y24" s="11">
        <f t="shared" si="0"/>
        <v>0</v>
      </c>
      <c r="Z24" s="11">
        <f t="shared" si="0"/>
        <v>0</v>
      </c>
      <c r="AA24" s="11">
        <f t="shared" si="0"/>
        <v>100</v>
      </c>
      <c r="AB24" s="11">
        <f t="shared" si="0"/>
        <v>0</v>
      </c>
      <c r="AC24" s="11">
        <f t="shared" si="0"/>
        <v>0</v>
      </c>
      <c r="AD24" s="11">
        <f t="shared" si="0"/>
        <v>100</v>
      </c>
      <c r="AE24" s="11">
        <f t="shared" si="0"/>
        <v>0</v>
      </c>
      <c r="AF24" s="11">
        <f t="shared" si="0"/>
        <v>0</v>
      </c>
      <c r="AG24" s="11">
        <f t="shared" si="0"/>
        <v>100</v>
      </c>
      <c r="AH24" s="11">
        <f t="shared" si="0"/>
        <v>0</v>
      </c>
      <c r="AI24" s="11">
        <f t="shared" si="0"/>
        <v>0</v>
      </c>
      <c r="AJ24" s="11">
        <f t="shared" si="0"/>
        <v>100</v>
      </c>
      <c r="AK24" s="11">
        <f t="shared" si="0"/>
        <v>0</v>
      </c>
      <c r="AL24" s="11">
        <f t="shared" si="0"/>
        <v>0</v>
      </c>
      <c r="AM24" s="11">
        <f t="shared" si="0"/>
        <v>77.777777777777786</v>
      </c>
      <c r="AN24" s="11">
        <f t="shared" si="0"/>
        <v>22.222222222222221</v>
      </c>
      <c r="AO24" s="11">
        <f t="shared" si="0"/>
        <v>0</v>
      </c>
      <c r="AP24" s="11">
        <f t="shared" si="0"/>
        <v>77.777777777777786</v>
      </c>
      <c r="AQ24" s="11">
        <f t="shared" si="0"/>
        <v>22.222222222222221</v>
      </c>
      <c r="AR24" s="11">
        <f t="shared" si="0"/>
        <v>0</v>
      </c>
      <c r="AS24" s="11">
        <f t="shared" si="0"/>
        <v>77.777777777777786</v>
      </c>
      <c r="AT24" s="11">
        <f t="shared" si="0"/>
        <v>22.222222222222221</v>
      </c>
      <c r="AU24" s="11">
        <f t="shared" si="0"/>
        <v>0</v>
      </c>
      <c r="AV24" s="11">
        <f t="shared" si="0"/>
        <v>77.777777777777786</v>
      </c>
      <c r="AW24" s="11">
        <f t="shared" si="0"/>
        <v>22.222222222222221</v>
      </c>
      <c r="AX24" s="11">
        <f t="shared" si="0"/>
        <v>0</v>
      </c>
      <c r="AY24" s="11">
        <f t="shared" si="0"/>
        <v>100</v>
      </c>
      <c r="AZ24" s="11">
        <f t="shared" si="0"/>
        <v>0</v>
      </c>
      <c r="BA24" s="11">
        <f t="shared" si="0"/>
        <v>0</v>
      </c>
      <c r="BB24" s="11">
        <f t="shared" si="0"/>
        <v>88.888888888888886</v>
      </c>
      <c r="BC24" s="11">
        <f t="shared" si="0"/>
        <v>11.111111111111111</v>
      </c>
      <c r="BD24" s="11">
        <f t="shared" si="0"/>
        <v>0</v>
      </c>
      <c r="BE24" s="11">
        <f t="shared" si="0"/>
        <v>88.888888888888886</v>
      </c>
      <c r="BF24" s="11">
        <f t="shared" si="0"/>
        <v>11.111111111111111</v>
      </c>
      <c r="BG24" s="11">
        <f t="shared" si="0"/>
        <v>0</v>
      </c>
      <c r="BH24" s="11">
        <f t="shared" si="0"/>
        <v>88.888888888888886</v>
      </c>
      <c r="BI24" s="11">
        <f t="shared" si="0"/>
        <v>11.111111111111111</v>
      </c>
      <c r="BJ24" s="11">
        <f t="shared" si="0"/>
        <v>0</v>
      </c>
      <c r="BK24" s="11">
        <f t="shared" si="0"/>
        <v>88.888888888888886</v>
      </c>
      <c r="BL24" s="11">
        <f t="shared" si="0"/>
        <v>11.111111111111111</v>
      </c>
      <c r="BM24" s="11">
        <f t="shared" si="0"/>
        <v>0</v>
      </c>
      <c r="BN24" s="11">
        <f t="shared" si="0"/>
        <v>88.888888888888886</v>
      </c>
      <c r="BO24" s="11">
        <f t="shared" si="0"/>
        <v>11.111111111111111</v>
      </c>
      <c r="BP24" s="11">
        <f t="shared" ref="BP24:EA24" si="1">BP23/9%</f>
        <v>0</v>
      </c>
      <c r="BQ24" s="11">
        <f t="shared" si="1"/>
        <v>88.888888888888886</v>
      </c>
      <c r="BR24" s="11">
        <f t="shared" si="1"/>
        <v>11.111111111111111</v>
      </c>
      <c r="BS24" s="11">
        <f t="shared" si="1"/>
        <v>0</v>
      </c>
      <c r="BT24" s="11">
        <f t="shared" si="1"/>
        <v>88.888888888888886</v>
      </c>
      <c r="BU24" s="11">
        <f t="shared" si="1"/>
        <v>11.111111111111111</v>
      </c>
      <c r="BV24" s="11">
        <f t="shared" si="1"/>
        <v>0</v>
      </c>
      <c r="BW24" s="11">
        <f t="shared" si="1"/>
        <v>88.888888888888886</v>
      </c>
      <c r="BX24" s="11">
        <f t="shared" si="1"/>
        <v>11.111111111111111</v>
      </c>
      <c r="BY24" s="11">
        <f t="shared" si="1"/>
        <v>0</v>
      </c>
      <c r="BZ24" s="11">
        <f t="shared" si="1"/>
        <v>88.888888888888886</v>
      </c>
      <c r="CA24" s="11">
        <f t="shared" si="1"/>
        <v>11.111111111111111</v>
      </c>
      <c r="CB24" s="11">
        <f t="shared" si="1"/>
        <v>0</v>
      </c>
      <c r="CC24" s="11">
        <f t="shared" si="1"/>
        <v>66.666666666666671</v>
      </c>
      <c r="CD24" s="11">
        <f t="shared" si="1"/>
        <v>33.333333333333336</v>
      </c>
      <c r="CE24" s="11">
        <f t="shared" si="1"/>
        <v>0</v>
      </c>
      <c r="CF24" s="11">
        <f t="shared" si="1"/>
        <v>66.666666666666671</v>
      </c>
      <c r="CG24" s="11">
        <f t="shared" si="1"/>
        <v>33.333333333333336</v>
      </c>
      <c r="CH24" s="11">
        <f t="shared" si="1"/>
        <v>0</v>
      </c>
      <c r="CI24" s="11">
        <f t="shared" si="1"/>
        <v>88.888888888888886</v>
      </c>
      <c r="CJ24" s="11">
        <f t="shared" si="1"/>
        <v>11.111111111111111</v>
      </c>
      <c r="CK24" s="11">
        <f t="shared" si="1"/>
        <v>0</v>
      </c>
      <c r="CL24" s="11">
        <f t="shared" si="1"/>
        <v>66.666666666666671</v>
      </c>
      <c r="CM24" s="11">
        <f t="shared" si="1"/>
        <v>33.333333333333336</v>
      </c>
      <c r="CN24" s="11">
        <f t="shared" si="1"/>
        <v>0</v>
      </c>
      <c r="CO24" s="11">
        <f t="shared" si="1"/>
        <v>77.777777777777786</v>
      </c>
      <c r="CP24" s="11">
        <f t="shared" si="1"/>
        <v>22.222222222222221</v>
      </c>
      <c r="CQ24" s="11">
        <f t="shared" si="1"/>
        <v>0</v>
      </c>
      <c r="CR24" s="11">
        <f t="shared" si="1"/>
        <v>77.777777777777786</v>
      </c>
      <c r="CS24" s="11">
        <f t="shared" si="1"/>
        <v>22.222222222222221</v>
      </c>
      <c r="CT24" s="11">
        <f t="shared" si="1"/>
        <v>0</v>
      </c>
      <c r="CU24" s="11">
        <f t="shared" si="1"/>
        <v>77.777777777777786</v>
      </c>
      <c r="CV24" s="11">
        <f t="shared" si="1"/>
        <v>22.222222222222221</v>
      </c>
      <c r="CW24" s="11">
        <f t="shared" si="1"/>
        <v>0</v>
      </c>
      <c r="CX24" s="11">
        <f t="shared" si="1"/>
        <v>88.888888888888886</v>
      </c>
      <c r="CY24" s="11">
        <f t="shared" si="1"/>
        <v>11.111111111111111</v>
      </c>
      <c r="CZ24" s="11">
        <f t="shared" si="1"/>
        <v>0</v>
      </c>
      <c r="DA24" s="11">
        <f t="shared" si="1"/>
        <v>66.666666666666671</v>
      </c>
      <c r="DB24" s="11">
        <f t="shared" si="1"/>
        <v>33.333333333333336</v>
      </c>
      <c r="DC24" s="11">
        <f t="shared" si="1"/>
        <v>0</v>
      </c>
      <c r="DD24" s="11">
        <f t="shared" si="1"/>
        <v>77.777777777777786</v>
      </c>
      <c r="DE24" s="11">
        <f t="shared" si="1"/>
        <v>22.222222222222221</v>
      </c>
      <c r="DF24" s="11">
        <f t="shared" si="1"/>
        <v>0</v>
      </c>
      <c r="DG24" s="11">
        <f t="shared" si="1"/>
        <v>77.777777777777786</v>
      </c>
      <c r="DH24" s="11">
        <f t="shared" si="1"/>
        <v>22.222222222222221</v>
      </c>
      <c r="DI24" s="11">
        <f t="shared" si="1"/>
        <v>0</v>
      </c>
      <c r="DJ24" s="11">
        <f t="shared" si="1"/>
        <v>66.666666666666671</v>
      </c>
      <c r="DK24" s="11">
        <f t="shared" si="1"/>
        <v>33.333333333333336</v>
      </c>
      <c r="DL24" s="11">
        <f t="shared" si="1"/>
        <v>0</v>
      </c>
      <c r="DM24" s="11">
        <f t="shared" si="1"/>
        <v>77.777777777777786</v>
      </c>
      <c r="DN24" s="11">
        <f t="shared" si="1"/>
        <v>22.222222222222221</v>
      </c>
      <c r="DO24" s="11">
        <f t="shared" si="1"/>
        <v>0</v>
      </c>
      <c r="DP24" s="11">
        <f t="shared" si="1"/>
        <v>77.777777777777786</v>
      </c>
      <c r="DQ24" s="11">
        <f t="shared" si="1"/>
        <v>22.222222222222221</v>
      </c>
      <c r="DR24" s="11">
        <f t="shared" si="1"/>
        <v>0</v>
      </c>
      <c r="DS24" s="11">
        <f t="shared" si="1"/>
        <v>77.777777777777786</v>
      </c>
      <c r="DT24" s="11">
        <f t="shared" si="1"/>
        <v>22.222222222222221</v>
      </c>
      <c r="DU24" s="11">
        <f t="shared" si="1"/>
        <v>0</v>
      </c>
      <c r="DV24" s="11">
        <f t="shared" si="1"/>
        <v>88.888888888888886</v>
      </c>
      <c r="DW24" s="11">
        <f t="shared" si="1"/>
        <v>11.111111111111111</v>
      </c>
      <c r="DX24" s="11">
        <f t="shared" si="1"/>
        <v>0</v>
      </c>
      <c r="DY24" s="11">
        <f t="shared" si="1"/>
        <v>88.888888888888886</v>
      </c>
      <c r="DZ24" s="11">
        <f t="shared" si="1"/>
        <v>11.111111111111111</v>
      </c>
      <c r="EA24" s="11">
        <f t="shared" si="1"/>
        <v>0</v>
      </c>
      <c r="EB24" s="11">
        <f t="shared" ref="EB24:GM24" si="2">EB23/9%</f>
        <v>88.888888888888886</v>
      </c>
      <c r="EC24" s="11">
        <f t="shared" si="2"/>
        <v>11.111111111111111</v>
      </c>
      <c r="ED24" s="11">
        <f t="shared" si="2"/>
        <v>0</v>
      </c>
      <c r="EE24" s="11">
        <f t="shared" si="2"/>
        <v>88.888888888888886</v>
      </c>
      <c r="EF24" s="11">
        <f t="shared" si="2"/>
        <v>11.111111111111111</v>
      </c>
      <c r="EG24" s="11">
        <f t="shared" si="2"/>
        <v>0</v>
      </c>
      <c r="EH24" s="11">
        <f t="shared" si="2"/>
        <v>88.888888888888886</v>
      </c>
      <c r="EI24" s="11">
        <f t="shared" si="2"/>
        <v>11.111111111111111</v>
      </c>
      <c r="EJ24" s="11">
        <f t="shared" si="2"/>
        <v>0</v>
      </c>
      <c r="EK24" s="11">
        <f t="shared" si="2"/>
        <v>88.888888888888886</v>
      </c>
      <c r="EL24" s="11">
        <f t="shared" si="2"/>
        <v>11.111111111111111</v>
      </c>
      <c r="EM24" s="11">
        <f t="shared" si="2"/>
        <v>0</v>
      </c>
      <c r="EN24" s="11">
        <f t="shared" si="2"/>
        <v>77.777777777777786</v>
      </c>
      <c r="EO24" s="11">
        <f t="shared" si="2"/>
        <v>22.222222222222221</v>
      </c>
      <c r="EP24" s="11">
        <f t="shared" si="2"/>
        <v>0</v>
      </c>
      <c r="EQ24" s="11">
        <f t="shared" si="2"/>
        <v>66.666666666666671</v>
      </c>
      <c r="ER24" s="11">
        <f t="shared" si="2"/>
        <v>33.333333333333336</v>
      </c>
      <c r="ES24" s="11">
        <f t="shared" si="2"/>
        <v>0</v>
      </c>
      <c r="ET24" s="11">
        <f t="shared" si="2"/>
        <v>77.777777777777786</v>
      </c>
      <c r="EU24" s="11">
        <f t="shared" si="2"/>
        <v>22.222222222222221</v>
      </c>
      <c r="EV24" s="11">
        <f t="shared" si="2"/>
        <v>0</v>
      </c>
      <c r="EW24" s="11">
        <f t="shared" si="2"/>
        <v>88.888888888888886</v>
      </c>
      <c r="EX24" s="11">
        <f t="shared" si="2"/>
        <v>11.111111111111111</v>
      </c>
      <c r="EY24" s="11">
        <f t="shared" si="2"/>
        <v>0</v>
      </c>
      <c r="EZ24" s="11">
        <f t="shared" si="2"/>
        <v>88.888888888888886</v>
      </c>
      <c r="FA24" s="11">
        <f t="shared" si="2"/>
        <v>11.111111111111111</v>
      </c>
      <c r="FB24" s="11">
        <f t="shared" si="2"/>
        <v>0</v>
      </c>
      <c r="FC24" s="11">
        <f t="shared" si="2"/>
        <v>88.888888888888886</v>
      </c>
      <c r="FD24" s="11">
        <f t="shared" si="2"/>
        <v>11.111111111111111</v>
      </c>
      <c r="FE24" s="11">
        <f t="shared" si="2"/>
        <v>0</v>
      </c>
      <c r="FF24" s="11">
        <f t="shared" si="2"/>
        <v>88.888888888888886</v>
      </c>
      <c r="FG24" s="11">
        <f t="shared" si="2"/>
        <v>11.111111111111111</v>
      </c>
      <c r="FH24" s="11">
        <f t="shared" si="2"/>
        <v>0</v>
      </c>
      <c r="FI24" s="11">
        <f t="shared" si="2"/>
        <v>88.888888888888886</v>
      </c>
      <c r="FJ24" s="11">
        <f t="shared" si="2"/>
        <v>11.111111111111111</v>
      </c>
      <c r="FK24" s="11">
        <f t="shared" si="2"/>
        <v>0</v>
      </c>
      <c r="FL24" s="11">
        <f t="shared" si="2"/>
        <v>88.888888888888886</v>
      </c>
      <c r="FM24" s="11">
        <f t="shared" si="2"/>
        <v>11.111111111111111</v>
      </c>
      <c r="FN24" s="11">
        <f t="shared" si="2"/>
        <v>0</v>
      </c>
      <c r="FO24" s="11">
        <f t="shared" si="2"/>
        <v>88.888888888888886</v>
      </c>
      <c r="FP24" s="11">
        <f t="shared" si="2"/>
        <v>11.111111111111111</v>
      </c>
      <c r="FQ24" s="11">
        <f t="shared" si="2"/>
        <v>0</v>
      </c>
      <c r="FR24" s="11">
        <f t="shared" si="2"/>
        <v>88.888888888888886</v>
      </c>
      <c r="FS24" s="11">
        <f t="shared" si="2"/>
        <v>11.111111111111111</v>
      </c>
      <c r="FT24" s="11">
        <f t="shared" si="2"/>
        <v>0</v>
      </c>
      <c r="FU24" s="11">
        <f t="shared" si="2"/>
        <v>88.888888888888886</v>
      </c>
      <c r="FV24" s="11">
        <f t="shared" si="2"/>
        <v>11.111111111111111</v>
      </c>
      <c r="FW24" s="11">
        <f t="shared" si="2"/>
        <v>0</v>
      </c>
      <c r="FX24" s="11">
        <f t="shared" si="2"/>
        <v>66.666666666666671</v>
      </c>
      <c r="FY24" s="11">
        <f t="shared" si="2"/>
        <v>33.333333333333336</v>
      </c>
      <c r="FZ24" s="11">
        <f t="shared" si="2"/>
        <v>0</v>
      </c>
      <c r="GA24" s="11">
        <f t="shared" si="2"/>
        <v>88.888888888888886</v>
      </c>
      <c r="GB24" s="11">
        <f t="shared" si="2"/>
        <v>11.111111111111111</v>
      </c>
      <c r="GC24" s="11">
        <f t="shared" si="2"/>
        <v>0</v>
      </c>
      <c r="GD24" s="11">
        <f t="shared" si="2"/>
        <v>66.666666666666671</v>
      </c>
      <c r="GE24" s="11">
        <f t="shared" si="2"/>
        <v>33.333333333333336</v>
      </c>
      <c r="GF24" s="11">
        <f t="shared" si="2"/>
        <v>0</v>
      </c>
      <c r="GG24" s="11">
        <f t="shared" si="2"/>
        <v>77.777777777777786</v>
      </c>
      <c r="GH24" s="11">
        <f t="shared" si="2"/>
        <v>22.222222222222221</v>
      </c>
      <c r="GI24" s="11">
        <f t="shared" si="2"/>
        <v>0</v>
      </c>
      <c r="GJ24" s="11">
        <f t="shared" si="2"/>
        <v>77.777777777777786</v>
      </c>
      <c r="GK24" s="11">
        <f t="shared" si="2"/>
        <v>22.222222222222221</v>
      </c>
      <c r="GL24" s="11">
        <f t="shared" si="2"/>
        <v>0</v>
      </c>
      <c r="GM24" s="11">
        <f t="shared" si="2"/>
        <v>77.777777777777786</v>
      </c>
      <c r="GN24" s="11">
        <f t="shared" ref="GN24:IY24" si="3">GN23/9%</f>
        <v>22.222222222222221</v>
      </c>
      <c r="GO24" s="11">
        <f t="shared" si="3"/>
        <v>0</v>
      </c>
      <c r="GP24" s="11">
        <f t="shared" si="3"/>
        <v>100</v>
      </c>
      <c r="GQ24" s="11">
        <f t="shared" si="3"/>
        <v>0</v>
      </c>
      <c r="GR24" s="11">
        <f t="shared" si="3"/>
        <v>0</v>
      </c>
      <c r="GS24" s="11">
        <f t="shared" si="3"/>
        <v>88.888888888888886</v>
      </c>
      <c r="GT24" s="11">
        <f t="shared" si="3"/>
        <v>11.111111111111111</v>
      </c>
      <c r="GU24" s="11">
        <f t="shared" si="3"/>
        <v>0</v>
      </c>
      <c r="GV24" s="11">
        <f t="shared" si="3"/>
        <v>88.888888888888886</v>
      </c>
      <c r="GW24" s="11">
        <f t="shared" si="3"/>
        <v>11.111111111111111</v>
      </c>
      <c r="GX24" s="11">
        <f t="shared" si="3"/>
        <v>0</v>
      </c>
      <c r="GY24" s="11">
        <f t="shared" si="3"/>
        <v>100</v>
      </c>
      <c r="GZ24" s="11">
        <f t="shared" si="3"/>
        <v>0</v>
      </c>
      <c r="HA24" s="11">
        <f t="shared" si="3"/>
        <v>0</v>
      </c>
      <c r="HB24" s="11">
        <f t="shared" si="3"/>
        <v>100</v>
      </c>
      <c r="HC24" s="11">
        <f t="shared" si="3"/>
        <v>0</v>
      </c>
      <c r="HD24" s="11">
        <f t="shared" si="3"/>
        <v>0</v>
      </c>
      <c r="HE24" s="11">
        <f t="shared" si="3"/>
        <v>100</v>
      </c>
      <c r="HF24" s="11">
        <f t="shared" si="3"/>
        <v>0</v>
      </c>
      <c r="HG24" s="11">
        <f t="shared" si="3"/>
        <v>0</v>
      </c>
      <c r="HH24" s="11">
        <f t="shared" si="3"/>
        <v>88.888888888888886</v>
      </c>
      <c r="HI24" s="11">
        <f t="shared" si="3"/>
        <v>11.111111111111111</v>
      </c>
      <c r="HJ24" s="11">
        <f t="shared" si="3"/>
        <v>0</v>
      </c>
      <c r="HK24" s="11">
        <f t="shared" si="3"/>
        <v>88.888888888888886</v>
      </c>
      <c r="HL24" s="11">
        <f t="shared" si="3"/>
        <v>11.111111111111111</v>
      </c>
      <c r="HM24" s="11">
        <f t="shared" si="3"/>
        <v>0</v>
      </c>
      <c r="HN24" s="11">
        <f t="shared" si="3"/>
        <v>88.888888888888886</v>
      </c>
      <c r="HO24" s="11">
        <f t="shared" si="3"/>
        <v>11.111111111111111</v>
      </c>
      <c r="HP24" s="11">
        <f t="shared" si="3"/>
        <v>0</v>
      </c>
      <c r="HQ24" s="11">
        <f t="shared" si="3"/>
        <v>88.888888888888886</v>
      </c>
      <c r="HR24" s="11">
        <f t="shared" si="3"/>
        <v>11.111111111111111</v>
      </c>
      <c r="HS24" s="11">
        <f t="shared" si="3"/>
        <v>0</v>
      </c>
      <c r="HT24" s="11">
        <f t="shared" si="3"/>
        <v>88.888888888888886</v>
      </c>
      <c r="HU24" s="11">
        <f t="shared" si="3"/>
        <v>11.111111111111111</v>
      </c>
      <c r="HV24" s="11">
        <f t="shared" si="3"/>
        <v>0</v>
      </c>
      <c r="HW24" s="11">
        <f t="shared" si="3"/>
        <v>77.777777777777786</v>
      </c>
      <c r="HX24" s="11">
        <f t="shared" si="3"/>
        <v>22.222222222222221</v>
      </c>
      <c r="HY24" s="11">
        <f t="shared" si="3"/>
        <v>0</v>
      </c>
      <c r="HZ24" s="11">
        <f t="shared" si="3"/>
        <v>88.888888888888886</v>
      </c>
      <c r="IA24" s="11">
        <f t="shared" si="3"/>
        <v>11.111111111111111</v>
      </c>
      <c r="IB24" s="11">
        <f t="shared" si="3"/>
        <v>0</v>
      </c>
      <c r="IC24" s="11">
        <f t="shared" si="3"/>
        <v>88.888888888888886</v>
      </c>
      <c r="ID24" s="11">
        <f t="shared" si="3"/>
        <v>11.111111111111111</v>
      </c>
      <c r="IE24" s="11">
        <f t="shared" si="3"/>
        <v>0</v>
      </c>
      <c r="IF24" s="11">
        <f t="shared" si="3"/>
        <v>77.777777777777786</v>
      </c>
      <c r="IG24" s="11">
        <f t="shared" si="3"/>
        <v>22.222222222222221</v>
      </c>
      <c r="IH24" s="11">
        <f t="shared" si="3"/>
        <v>0</v>
      </c>
      <c r="II24" s="11">
        <f t="shared" si="3"/>
        <v>77.777777777777786</v>
      </c>
      <c r="IJ24" s="11">
        <f t="shared" si="3"/>
        <v>22.222222222222221</v>
      </c>
      <c r="IK24" s="11">
        <f t="shared" si="3"/>
        <v>0</v>
      </c>
      <c r="IL24" s="11">
        <f t="shared" si="3"/>
        <v>77.777777777777786</v>
      </c>
      <c r="IM24" s="11">
        <f t="shared" si="3"/>
        <v>22.222222222222221</v>
      </c>
      <c r="IN24" s="11">
        <f t="shared" si="3"/>
        <v>0</v>
      </c>
      <c r="IO24" s="11">
        <f t="shared" si="3"/>
        <v>77.777777777777786</v>
      </c>
      <c r="IP24" s="11">
        <f t="shared" si="3"/>
        <v>22.222222222222221</v>
      </c>
      <c r="IQ24" s="11">
        <f t="shared" si="3"/>
        <v>0</v>
      </c>
      <c r="IR24" s="11">
        <f t="shared" si="3"/>
        <v>88.888888888888886</v>
      </c>
      <c r="IS24" s="11">
        <f t="shared" si="3"/>
        <v>11.111111111111111</v>
      </c>
      <c r="IT24" s="11">
        <f t="shared" si="3"/>
        <v>0</v>
      </c>
      <c r="IU24" s="11">
        <f t="shared" si="3"/>
        <v>88.888888888888886</v>
      </c>
      <c r="IV24" s="11">
        <f t="shared" si="3"/>
        <v>11.111111111111111</v>
      </c>
      <c r="IW24" s="11">
        <f t="shared" si="3"/>
        <v>0</v>
      </c>
      <c r="IX24" s="11">
        <f t="shared" si="3"/>
        <v>88.888888888888886</v>
      </c>
      <c r="IY24" s="11">
        <f t="shared" si="3"/>
        <v>11.111111111111111</v>
      </c>
      <c r="IZ24" s="11">
        <f t="shared" ref="IZ24:LK24" si="4">IZ23/9%</f>
        <v>0</v>
      </c>
      <c r="JA24" s="11">
        <f t="shared" si="4"/>
        <v>88.888888888888886</v>
      </c>
      <c r="JB24" s="11">
        <f t="shared" si="4"/>
        <v>11.111111111111111</v>
      </c>
      <c r="JC24" s="11">
        <f t="shared" si="4"/>
        <v>0</v>
      </c>
      <c r="JD24" s="11">
        <f t="shared" si="4"/>
        <v>88.888888888888886</v>
      </c>
      <c r="JE24" s="11">
        <f t="shared" si="4"/>
        <v>11.111111111111111</v>
      </c>
      <c r="JF24" s="11">
        <f t="shared" si="4"/>
        <v>0</v>
      </c>
      <c r="JG24" s="11">
        <f t="shared" si="4"/>
        <v>88.888888888888886</v>
      </c>
      <c r="JH24" s="11">
        <f t="shared" si="4"/>
        <v>11.111111111111111</v>
      </c>
      <c r="JI24" s="11">
        <f t="shared" si="4"/>
        <v>0</v>
      </c>
      <c r="JJ24" s="11">
        <f t="shared" si="4"/>
        <v>88.888888888888886</v>
      </c>
      <c r="JK24" s="11">
        <f t="shared" si="4"/>
        <v>11.111111111111111</v>
      </c>
      <c r="JL24" s="11">
        <f t="shared" si="4"/>
        <v>0</v>
      </c>
      <c r="JM24" s="11">
        <f t="shared" si="4"/>
        <v>77.777777777777786</v>
      </c>
      <c r="JN24" s="11">
        <f t="shared" si="4"/>
        <v>22.222222222222221</v>
      </c>
      <c r="JO24" s="11">
        <f t="shared" si="4"/>
        <v>0</v>
      </c>
      <c r="JP24" s="11">
        <f t="shared" si="4"/>
        <v>88.888888888888886</v>
      </c>
      <c r="JQ24" s="11">
        <f t="shared" si="4"/>
        <v>11.111111111111111</v>
      </c>
      <c r="JR24" s="11">
        <f t="shared" si="4"/>
        <v>0</v>
      </c>
      <c r="JS24" s="11">
        <f t="shared" si="4"/>
        <v>88.888888888888886</v>
      </c>
      <c r="JT24" s="11">
        <f t="shared" si="4"/>
        <v>11.111111111111111</v>
      </c>
      <c r="JU24" s="11">
        <f t="shared" si="4"/>
        <v>0</v>
      </c>
      <c r="JV24" s="11">
        <f t="shared" si="4"/>
        <v>88.888888888888886</v>
      </c>
      <c r="JW24" s="11">
        <f t="shared" si="4"/>
        <v>11.111111111111111</v>
      </c>
      <c r="JX24" s="11">
        <f t="shared" si="4"/>
        <v>0</v>
      </c>
      <c r="JY24" s="11">
        <f t="shared" si="4"/>
        <v>77.777777777777786</v>
      </c>
      <c r="JZ24" s="11">
        <f t="shared" si="4"/>
        <v>22.222222222222221</v>
      </c>
      <c r="KA24" s="11">
        <f t="shared" si="4"/>
        <v>0</v>
      </c>
      <c r="KB24" s="11">
        <f t="shared" si="4"/>
        <v>66.666666666666671</v>
      </c>
      <c r="KC24" s="11">
        <f t="shared" si="4"/>
        <v>33.333333333333336</v>
      </c>
      <c r="KD24" s="11">
        <f t="shared" si="4"/>
        <v>0</v>
      </c>
      <c r="KE24" s="11">
        <f t="shared" si="4"/>
        <v>88.888888888888886</v>
      </c>
      <c r="KF24" s="11">
        <f t="shared" si="4"/>
        <v>11.111111111111111</v>
      </c>
      <c r="KG24" s="11">
        <f t="shared" si="4"/>
        <v>0</v>
      </c>
      <c r="KH24" s="11">
        <f t="shared" si="4"/>
        <v>77.777777777777786</v>
      </c>
      <c r="KI24" s="11">
        <f t="shared" si="4"/>
        <v>22.222222222222221</v>
      </c>
      <c r="KJ24" s="11">
        <f t="shared" si="4"/>
        <v>0</v>
      </c>
      <c r="KK24" s="11">
        <f t="shared" si="4"/>
        <v>88.888888888888886</v>
      </c>
      <c r="KL24" s="11">
        <f t="shared" si="4"/>
        <v>11.111111111111111</v>
      </c>
      <c r="KM24" s="11">
        <f t="shared" si="4"/>
        <v>0</v>
      </c>
      <c r="KN24" s="11">
        <f t="shared" si="4"/>
        <v>88.888888888888886</v>
      </c>
      <c r="KO24" s="11">
        <f t="shared" si="4"/>
        <v>11.111111111111111</v>
      </c>
      <c r="KP24" s="11">
        <f t="shared" si="4"/>
        <v>0</v>
      </c>
      <c r="KQ24" s="11">
        <f t="shared" si="4"/>
        <v>88.888888888888886</v>
      </c>
      <c r="KR24" s="11">
        <f t="shared" si="4"/>
        <v>11.111111111111111</v>
      </c>
      <c r="KS24" s="11">
        <f t="shared" si="4"/>
        <v>0</v>
      </c>
      <c r="KT24" s="11">
        <f t="shared" si="4"/>
        <v>77.777777777777786</v>
      </c>
      <c r="KU24" s="11">
        <f t="shared" si="4"/>
        <v>22.222222222222221</v>
      </c>
      <c r="KV24" s="11">
        <f t="shared" si="4"/>
        <v>0</v>
      </c>
      <c r="KW24" s="11">
        <f t="shared" si="4"/>
        <v>88.888888888888886</v>
      </c>
      <c r="KX24" s="11">
        <f t="shared" si="4"/>
        <v>11.111111111111111</v>
      </c>
      <c r="KY24" s="11">
        <f t="shared" si="4"/>
        <v>0</v>
      </c>
      <c r="KZ24" s="11">
        <f t="shared" si="4"/>
        <v>77.777777777777786</v>
      </c>
      <c r="LA24" s="11">
        <f t="shared" si="4"/>
        <v>22.222222222222221</v>
      </c>
      <c r="LB24" s="11">
        <f t="shared" si="4"/>
        <v>0</v>
      </c>
      <c r="LC24" s="11">
        <f t="shared" si="4"/>
        <v>77.777777777777786</v>
      </c>
      <c r="LD24" s="11">
        <f t="shared" si="4"/>
        <v>22.222222222222221</v>
      </c>
      <c r="LE24" s="11">
        <f t="shared" si="4"/>
        <v>0</v>
      </c>
      <c r="LF24" s="11">
        <f t="shared" si="4"/>
        <v>77.777777777777786</v>
      </c>
      <c r="LG24" s="11">
        <f t="shared" si="4"/>
        <v>22.222222222222221</v>
      </c>
      <c r="LH24" s="11">
        <f t="shared" si="4"/>
        <v>0</v>
      </c>
      <c r="LI24" s="11">
        <f t="shared" si="4"/>
        <v>88.888888888888886</v>
      </c>
      <c r="LJ24" s="11">
        <f t="shared" si="4"/>
        <v>11.111111111111111</v>
      </c>
      <c r="LK24" s="11">
        <f t="shared" si="4"/>
        <v>0</v>
      </c>
      <c r="LL24" s="11">
        <f t="shared" ref="LL24:NS24" si="5">LL23/9%</f>
        <v>77.777777777777786</v>
      </c>
      <c r="LM24" s="11">
        <f t="shared" si="5"/>
        <v>22.222222222222221</v>
      </c>
      <c r="LN24" s="11">
        <f t="shared" si="5"/>
        <v>0</v>
      </c>
      <c r="LO24" s="11">
        <f t="shared" si="5"/>
        <v>88.888888888888886</v>
      </c>
      <c r="LP24" s="11">
        <f t="shared" si="5"/>
        <v>11.111111111111111</v>
      </c>
      <c r="LQ24" s="11">
        <f t="shared" si="5"/>
        <v>0</v>
      </c>
      <c r="LR24" s="11">
        <f t="shared" si="5"/>
        <v>88.888888888888886</v>
      </c>
      <c r="LS24" s="11">
        <f t="shared" si="5"/>
        <v>11.111111111111111</v>
      </c>
      <c r="LT24" s="11">
        <f t="shared" si="5"/>
        <v>0</v>
      </c>
      <c r="LU24" s="11">
        <f t="shared" si="5"/>
        <v>77.777777777777786</v>
      </c>
      <c r="LV24" s="11">
        <f t="shared" si="5"/>
        <v>22.222222222222221</v>
      </c>
      <c r="LW24" s="11">
        <f t="shared" si="5"/>
        <v>0</v>
      </c>
      <c r="LX24" s="11">
        <f t="shared" si="5"/>
        <v>88.888888888888886</v>
      </c>
      <c r="LY24" s="11">
        <f t="shared" si="5"/>
        <v>11.111111111111111</v>
      </c>
      <c r="LZ24" s="11">
        <f t="shared" si="5"/>
        <v>0</v>
      </c>
      <c r="MA24" s="11">
        <f t="shared" si="5"/>
        <v>88.888888888888886</v>
      </c>
      <c r="MB24" s="11">
        <f t="shared" si="5"/>
        <v>11.111111111111111</v>
      </c>
      <c r="MC24" s="11">
        <f t="shared" si="5"/>
        <v>0</v>
      </c>
      <c r="MD24" s="11">
        <f t="shared" si="5"/>
        <v>88.888888888888886</v>
      </c>
      <c r="ME24" s="11">
        <f t="shared" si="5"/>
        <v>11.111111111111111</v>
      </c>
      <c r="MF24" s="11">
        <f t="shared" si="5"/>
        <v>0</v>
      </c>
      <c r="MG24" s="11">
        <f t="shared" si="5"/>
        <v>77.777777777777786</v>
      </c>
      <c r="MH24" s="11">
        <f t="shared" si="5"/>
        <v>22.222222222222221</v>
      </c>
      <c r="MI24" s="11">
        <f t="shared" si="5"/>
        <v>0</v>
      </c>
      <c r="MJ24" s="11">
        <f t="shared" si="5"/>
        <v>77.777777777777786</v>
      </c>
      <c r="MK24" s="11">
        <f t="shared" si="5"/>
        <v>22.222222222222221</v>
      </c>
      <c r="ML24" s="11">
        <f t="shared" si="5"/>
        <v>0</v>
      </c>
      <c r="MM24" s="11">
        <f t="shared" si="5"/>
        <v>88.888888888888886</v>
      </c>
      <c r="MN24" s="11">
        <f t="shared" si="5"/>
        <v>11.111111111111111</v>
      </c>
      <c r="MO24" s="11">
        <f t="shared" si="5"/>
        <v>0</v>
      </c>
      <c r="MP24" s="11">
        <f t="shared" si="5"/>
        <v>88.888888888888886</v>
      </c>
      <c r="MQ24" s="11">
        <f t="shared" si="5"/>
        <v>11.111111111111111</v>
      </c>
      <c r="MR24" s="11">
        <f t="shared" si="5"/>
        <v>0</v>
      </c>
      <c r="MS24" s="11">
        <f t="shared" si="5"/>
        <v>77.777777777777786</v>
      </c>
      <c r="MT24" s="11">
        <f t="shared" si="5"/>
        <v>22.222222222222221</v>
      </c>
      <c r="MU24" s="11">
        <f t="shared" si="5"/>
        <v>0</v>
      </c>
      <c r="MV24" s="11">
        <f t="shared" si="5"/>
        <v>77.777777777777786</v>
      </c>
      <c r="MW24" s="11">
        <f t="shared" si="5"/>
        <v>22.222222222222221</v>
      </c>
      <c r="MX24" s="11">
        <f t="shared" si="5"/>
        <v>0</v>
      </c>
      <c r="MY24" s="11">
        <f t="shared" si="5"/>
        <v>100</v>
      </c>
      <c r="MZ24" s="11">
        <f t="shared" si="5"/>
        <v>0</v>
      </c>
      <c r="NA24" s="11">
        <f t="shared" si="5"/>
        <v>0</v>
      </c>
      <c r="NB24" s="11">
        <f t="shared" si="5"/>
        <v>100</v>
      </c>
      <c r="NC24" s="11">
        <f t="shared" si="5"/>
        <v>0</v>
      </c>
      <c r="ND24" s="11">
        <f t="shared" si="5"/>
        <v>0</v>
      </c>
      <c r="NE24" s="11">
        <f t="shared" si="5"/>
        <v>100</v>
      </c>
      <c r="NF24" s="11">
        <f t="shared" si="5"/>
        <v>0</v>
      </c>
      <c r="NG24" s="11">
        <f t="shared" si="5"/>
        <v>0</v>
      </c>
      <c r="NH24" s="11">
        <f t="shared" si="5"/>
        <v>100</v>
      </c>
      <c r="NI24" s="11">
        <f t="shared" si="5"/>
        <v>0</v>
      </c>
      <c r="NJ24" s="11">
        <f t="shared" si="5"/>
        <v>0</v>
      </c>
      <c r="NK24" s="11">
        <f t="shared" si="5"/>
        <v>100</v>
      </c>
      <c r="NL24" s="11">
        <f t="shared" si="5"/>
        <v>0</v>
      </c>
      <c r="NM24" s="11">
        <f t="shared" si="5"/>
        <v>0</v>
      </c>
      <c r="NN24" s="11">
        <f t="shared" si="5"/>
        <v>77.777777777777786</v>
      </c>
      <c r="NO24" s="11">
        <f t="shared" si="5"/>
        <v>22.222222222222221</v>
      </c>
      <c r="NP24" s="11">
        <f t="shared" si="5"/>
        <v>0</v>
      </c>
      <c r="NQ24" s="11">
        <f t="shared" si="5"/>
        <v>88.888888888888886</v>
      </c>
      <c r="NR24" s="11">
        <f t="shared" si="5"/>
        <v>11.111111111111111</v>
      </c>
      <c r="NS24" s="11">
        <f t="shared" si="5"/>
        <v>0</v>
      </c>
    </row>
    <row r="26" spans="1:383" x14ac:dyDescent="0.35">
      <c r="B26" t="s">
        <v>3209</v>
      </c>
    </row>
    <row r="27" spans="1:383" x14ac:dyDescent="0.35">
      <c r="B27" t="s">
        <v>3210</v>
      </c>
      <c r="C27" t="s">
        <v>3223</v>
      </c>
      <c r="D27">
        <f>(C24+F24+I24+L24+O24+R24+U24+X24+AA24+AD24+AG24+AJ24+AM24+AP24+AS24+AV24+AY24+BB24+BE24+BH24)/20</f>
        <v>92.7777777777778</v>
      </c>
      <c r="E27">
        <f>D27/100*9</f>
        <v>8.3500000000000014</v>
      </c>
    </row>
    <row r="28" spans="1:383" x14ac:dyDescent="0.35">
      <c r="B28" t="s">
        <v>3211</v>
      </c>
      <c r="C28" t="s">
        <v>3223</v>
      </c>
      <c r="D28">
        <f>(D24+G24+J24+M24+P24+S24+V24+Y24+AB24+AE24+AH24+AK24+AN24+AQ24+AT24+AW24+AZ24+BC24+BF24+BI24)/20</f>
        <v>7.2222222222222232</v>
      </c>
      <c r="E28">
        <f t="shared" ref="E28:E29" si="6">D28/100*9</f>
        <v>0.65</v>
      </c>
    </row>
    <row r="29" spans="1:383" x14ac:dyDescent="0.35">
      <c r="B29" t="s">
        <v>3212</v>
      </c>
      <c r="C29" t="s">
        <v>3223</v>
      </c>
      <c r="D29">
        <f>(E24+H24+K24+N24+Q24+T24+W24+Z24+AC24+AF24+AI24+AL24+AO24+AR24+AU24+AX24+BA24+BD24+BG24+BJ24)/20</f>
        <v>0</v>
      </c>
      <c r="E29">
        <f t="shared" si="6"/>
        <v>0</v>
      </c>
    </row>
    <row r="31" spans="1:383" x14ac:dyDescent="0.35">
      <c r="B31" t="s">
        <v>3210</v>
      </c>
      <c r="C31" t="s">
        <v>3224</v>
      </c>
      <c r="D31">
        <f>(BK24+BN24+BQ24+BT24+BW24+BZ24+CC24+CF24+CI24+CL24+CO24+CR24+CU24+CX24+DA24+DD24+DG24+DJ24+DM24+DP24+DS24+DV24+DY24+EB24+EE24+EH24+EK24+EN24+EQ24)/29</f>
        <v>80.842911877394641</v>
      </c>
      <c r="E31">
        <f>D31/100*9</f>
        <v>7.2758620689655178</v>
      </c>
    </row>
    <row r="32" spans="1:383" x14ac:dyDescent="0.35">
      <c r="B32" t="s">
        <v>3211</v>
      </c>
      <c r="C32" t="s">
        <v>3224</v>
      </c>
      <c r="D32">
        <f>(BL24+BO24+BR24+BU24+BX24+CA24+CD24+CG24+CJ24+CM24+CP24+CS24+CV24+CY24+DB24+DE24+DH24+DK24+DN24+DQ24+DT24+DW24+DZ24+EC24+EF24+EI24+EL24+EO24+ER24)/29</f>
        <v>19.157088122605359</v>
      </c>
      <c r="E32">
        <f t="shared" ref="E32:E33" si="7">D32/100*9</f>
        <v>1.7241379310344822</v>
      </c>
    </row>
    <row r="33" spans="2:5" x14ac:dyDescent="0.35">
      <c r="B33" t="s">
        <v>3212</v>
      </c>
      <c r="C33" t="s">
        <v>3224</v>
      </c>
      <c r="D33">
        <f>(BM24+BP24+BS24+BV24+BY24+CB24+CE24+CH24+CK24+CN24+CQ24+CT24+CW24+CZ24+DC24+DF24+DI24+DL24+DO24+DR24+DU24+DX24+EA24+ED24+EG24+EJ24+EM24+EP24+ES24)/29</f>
        <v>0</v>
      </c>
      <c r="E33">
        <f t="shared" si="7"/>
        <v>0</v>
      </c>
    </row>
    <row r="35" spans="2:5" x14ac:dyDescent="0.35">
      <c r="B35" t="s">
        <v>3210</v>
      </c>
      <c r="C35" t="s">
        <v>3225</v>
      </c>
      <c r="D35">
        <f>(ET24+EW24+EZ24+FC24+FF24+FI24+FL24+FO24+FR24)/9</f>
        <v>87.65432098765433</v>
      </c>
      <c r="E35">
        <f>D35/100*9</f>
        <v>7.8888888888888902</v>
      </c>
    </row>
    <row r="36" spans="2:5" x14ac:dyDescent="0.35">
      <c r="B36" t="s">
        <v>3211</v>
      </c>
      <c r="C36" t="s">
        <v>3225</v>
      </c>
      <c r="D36">
        <f>(EU24+EX24+FA24+FD24+FG24+FJ24+FM24+FP24+FS24)/9</f>
        <v>12.345679012345681</v>
      </c>
      <c r="E36">
        <f t="shared" ref="E36:E37" si="8">D36/100*9</f>
        <v>1.1111111111111114</v>
      </c>
    </row>
    <row r="37" spans="2:5" x14ac:dyDescent="0.35">
      <c r="B37" t="s">
        <v>3212</v>
      </c>
      <c r="C37" t="s">
        <v>3225</v>
      </c>
      <c r="D37">
        <f>(EV24+EY24+FB24+FE24+FH24+FK24+FN24+FQ24+FT24)/9</f>
        <v>0</v>
      </c>
      <c r="E37">
        <f t="shared" si="8"/>
        <v>0</v>
      </c>
    </row>
    <row r="39" spans="2:5" x14ac:dyDescent="0.35">
      <c r="B39" t="s">
        <v>3210</v>
      </c>
      <c r="C39" t="s">
        <v>3226</v>
      </c>
      <c r="D39">
        <f>(FX24+GA24+GD24+GG24+GJ24+GM24+GP24+GS24+GV24+GY24+HB24+HE24+HH24+HK24+HN24+HQ24+HT24+HW24+HZ24+IC24+IF24+II24+IL24+IO24+IR24+IU24+IX24+JA24+JD24+JG24+JJ24+JM24+JP24+JS24+JV24+JY24+KB24+KE24+KH24+KK24+KN24+KQ24+KT24+KW24+KZ24+LC24+LF24)/47</f>
        <v>84.869976359338025</v>
      </c>
      <c r="E39">
        <f>D39/100*9</f>
        <v>7.6382978723404227</v>
      </c>
    </row>
    <row r="40" spans="2:5" x14ac:dyDescent="0.35">
      <c r="B40" t="s">
        <v>3211</v>
      </c>
      <c r="C40" t="s">
        <v>3226</v>
      </c>
      <c r="D40">
        <f>(FY24+GB24+GE24+GH24+GK24+GN24+GQ24+GT24+GW24+GZ24+HC24+HF24+HI24+HL24+HO24+HR24+HU24+HX24+IA24+ID24+IG24+IJ24+IM24+IP24+IS24+IV24+IY24+JB24+JE24+JH24+JK24+JN24+JQ24+JT24+JW24+JZ24+KC24+KF24+KI24+KL24+KO24+KR24+KU24+KX24+LA24+LD24+LG24)/47</f>
        <v>15.130023640661927</v>
      </c>
      <c r="E40">
        <f t="shared" ref="E40:E41" si="9">D40/100*9</f>
        <v>1.3617021276595733</v>
      </c>
    </row>
    <row r="41" spans="2:5" x14ac:dyDescent="0.35">
      <c r="B41" t="s">
        <v>3212</v>
      </c>
      <c r="C41" t="s">
        <v>3226</v>
      </c>
      <c r="D41">
        <f>(FZ24+GC24+GF24+GI24+GL24+GO24+GR24+GU24+GX24+HA24+HD24+HG24+HJ24+HM24+HP24+HS24+HV24+HY24+IB24+IE24+IH24+IK24+IN24+IQ24+IT24+IW24+IZ24+JC24+JF24+JI24+JL24+JO24+JR24+JU24+JX24+KA24+KD24+KG24+KJ24+KM24+KP24+KS24+KV24+KY24+LB24+LE24+LH24)/47</f>
        <v>0</v>
      </c>
      <c r="E41">
        <f t="shared" si="9"/>
        <v>0</v>
      </c>
    </row>
    <row r="43" spans="2:5" x14ac:dyDescent="0.35">
      <c r="B43" t="s">
        <v>3210</v>
      </c>
      <c r="C43" t="s">
        <v>3227</v>
      </c>
      <c r="D43">
        <f>(LI24+LL24+LO24+LR24+LU24+LX24+MA24+MD24+MG24+MJ24+MM24+MP24+MS24+MV24+MY24+NB24+NE24+NH24+NK24+NN24+NQ24)/21</f>
        <v>87.83068783068785</v>
      </c>
      <c r="E43">
        <f>D43/100*9</f>
        <v>7.904761904761906</v>
      </c>
    </row>
    <row r="44" spans="2:5" x14ac:dyDescent="0.35">
      <c r="B44" t="s">
        <v>3211</v>
      </c>
      <c r="C44" t="s">
        <v>3227</v>
      </c>
      <c r="D44">
        <f>(LJ24+LM24+LP24+LS24+LV24+LY24+MB24+ME24+MH24+MK24+MN24+MQ24+MT24+MW24+MZ24+NC24+NF24+NI24+NL24+NO24+NR24)/21</f>
        <v>12.169312169312171</v>
      </c>
      <c r="E44">
        <f t="shared" ref="E44:E45" si="10">D44/100*9</f>
        <v>1.0952380952380953</v>
      </c>
    </row>
    <row r="45" spans="2:5" x14ac:dyDescent="0.35">
      <c r="B45" t="s">
        <v>3212</v>
      </c>
      <c r="C45" t="s">
        <v>3227</v>
      </c>
      <c r="D45">
        <f>(LK24+LN24+LQ24+LT24+LW24+LZ24+MC24+MF24+MI24+ML24+MO24+MR24+MU24+MX24+NA24+ND24+NG24+NJ24+NM24+NP24+NS24)/21</f>
        <v>0</v>
      </c>
      <c r="E45">
        <f t="shared" si="10"/>
        <v>0</v>
      </c>
    </row>
  </sheetData>
  <mergeCells count="281">
    <mergeCell ref="NK12:NM12"/>
    <mergeCell ref="NN12:NP12"/>
    <mergeCell ref="A23:B23"/>
    <mergeCell ref="A24:B24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L11:CN11"/>
    <mergeCell ref="CO11:CQ11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B2:I2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U47"/>
  <sheetViews>
    <sheetView tabSelected="1" topLeftCell="A19" zoomScale="51" zoomScaleNormal="51" workbookViewId="0">
      <selection activeCell="H46" sqref="H46"/>
    </sheetView>
  </sheetViews>
  <sheetFormatPr defaultRowHeight="14.5" x14ac:dyDescent="0.35"/>
  <cols>
    <col min="2" max="2" width="32.1796875" customWidth="1"/>
    <col min="164" max="164" width="9.1796875" customWidth="1"/>
  </cols>
  <sheetData>
    <row r="1" spans="1:593" ht="15.5" x14ac:dyDescent="0.35">
      <c r="A1" s="6" t="s">
        <v>364</v>
      </c>
      <c r="B1" s="15" t="s">
        <v>3298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5" x14ac:dyDescent="0.35">
      <c r="A2" s="6"/>
      <c r="B2" s="78" t="s">
        <v>3249</v>
      </c>
      <c r="C2" s="78"/>
      <c r="D2" s="78"/>
      <c r="E2" s="78"/>
      <c r="F2" s="78"/>
      <c r="G2" s="78"/>
      <c r="H2" s="78"/>
      <c r="I2" s="78"/>
      <c r="J2" s="78"/>
      <c r="K2" s="26"/>
      <c r="L2" s="2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5" x14ac:dyDescent="0.35">
      <c r="A4" s="94" t="s">
        <v>0</v>
      </c>
      <c r="B4" s="134" t="s">
        <v>3237</v>
      </c>
      <c r="C4" s="143" t="s">
        <v>85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00" t="s">
        <v>1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2"/>
      <c r="EH4" s="100" t="s">
        <v>1</v>
      </c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2"/>
      <c r="FX4" s="100" t="s">
        <v>1</v>
      </c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4"/>
      <c r="IU4" s="190" t="s">
        <v>179</v>
      </c>
      <c r="IV4" s="190"/>
      <c r="IW4" s="190"/>
      <c r="IX4" s="190"/>
      <c r="IY4" s="190"/>
      <c r="IZ4" s="190"/>
      <c r="JA4" s="190"/>
      <c r="JB4" s="190"/>
      <c r="JC4" s="190"/>
      <c r="JD4" s="190"/>
      <c r="JE4" s="190"/>
      <c r="JF4" s="190"/>
      <c r="JG4" s="190"/>
      <c r="JH4" s="190"/>
      <c r="JI4" s="190"/>
      <c r="JJ4" s="190"/>
      <c r="JK4" s="190"/>
      <c r="JL4" s="190"/>
      <c r="JM4" s="190"/>
      <c r="JN4" s="190"/>
      <c r="JO4" s="190"/>
      <c r="JP4" s="190"/>
      <c r="JQ4" s="190"/>
      <c r="JR4" s="190"/>
      <c r="JS4" s="190"/>
      <c r="JT4" s="190"/>
      <c r="JU4" s="190"/>
      <c r="JV4" s="190"/>
      <c r="JW4" s="190"/>
      <c r="JX4" s="190"/>
      <c r="JY4" s="190"/>
      <c r="JZ4" s="190"/>
      <c r="KA4" s="190"/>
      <c r="KB4" s="190"/>
      <c r="KC4" s="190"/>
      <c r="KD4" s="190"/>
      <c r="KE4" s="190"/>
      <c r="KF4" s="190"/>
      <c r="KG4" s="190"/>
      <c r="KH4" s="191" t="s">
        <v>242</v>
      </c>
      <c r="KI4" s="190"/>
      <c r="KJ4" s="190"/>
      <c r="KK4" s="190"/>
      <c r="KL4" s="190"/>
      <c r="KM4" s="190"/>
      <c r="KN4" s="190"/>
      <c r="KO4" s="190"/>
      <c r="KP4" s="190"/>
      <c r="KQ4" s="190"/>
      <c r="KR4" s="190"/>
      <c r="KS4" s="190"/>
      <c r="KT4" s="190"/>
      <c r="KU4" s="190"/>
      <c r="KV4" s="190"/>
      <c r="KW4" s="190"/>
      <c r="KX4" s="190"/>
      <c r="KY4" s="190"/>
      <c r="KZ4" s="190"/>
      <c r="LA4" s="190"/>
      <c r="LB4" s="190"/>
      <c r="LC4" s="190"/>
      <c r="LD4" s="190"/>
      <c r="LE4" s="190"/>
      <c r="LF4" s="190"/>
      <c r="LG4" s="190"/>
      <c r="LH4" s="190"/>
      <c r="LI4" s="190"/>
      <c r="LJ4" s="190"/>
      <c r="LK4" s="190"/>
      <c r="LL4" s="190"/>
      <c r="LM4" s="190"/>
      <c r="LN4" s="190"/>
      <c r="LO4" s="146" t="s">
        <v>242</v>
      </c>
      <c r="LP4" s="146"/>
      <c r="LQ4" s="146"/>
      <c r="LR4" s="146"/>
      <c r="LS4" s="146"/>
      <c r="LT4" s="146"/>
      <c r="LU4" s="146"/>
      <c r="LV4" s="146"/>
      <c r="LW4" s="146"/>
      <c r="LX4" s="146"/>
      <c r="LY4" s="146"/>
      <c r="LZ4" s="146"/>
      <c r="MA4" s="146"/>
      <c r="MB4" s="146"/>
      <c r="MC4" s="146"/>
      <c r="MD4" s="146"/>
      <c r="ME4" s="146"/>
      <c r="MF4" s="146"/>
      <c r="MG4" s="146"/>
      <c r="MH4" s="146"/>
      <c r="MI4" s="146"/>
      <c r="MJ4" s="146"/>
      <c r="MK4" s="146"/>
      <c r="ML4" s="146"/>
      <c r="MM4" s="146"/>
      <c r="MN4" s="146"/>
      <c r="MO4" s="146"/>
      <c r="MP4" s="146"/>
      <c r="MQ4" s="146"/>
      <c r="MR4" s="146"/>
      <c r="MS4" s="146"/>
      <c r="MT4" s="146"/>
      <c r="MU4" s="146"/>
      <c r="MV4" s="121" t="s">
        <v>242</v>
      </c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2"/>
      <c r="NZ4" s="120" t="s">
        <v>242</v>
      </c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  <c r="OO4" s="121"/>
      <c r="OP4" s="121"/>
      <c r="OQ4" s="121"/>
      <c r="OR4" s="121"/>
      <c r="OS4" s="121"/>
      <c r="OT4" s="121"/>
      <c r="OU4" s="121"/>
      <c r="OV4" s="121"/>
      <c r="OW4" s="121"/>
      <c r="OX4" s="121"/>
      <c r="OY4" s="121"/>
      <c r="OZ4" s="121"/>
      <c r="PA4" s="121"/>
      <c r="PB4" s="121"/>
      <c r="PC4" s="121"/>
      <c r="PD4" s="121"/>
      <c r="PE4" s="121"/>
      <c r="PF4" s="121"/>
      <c r="PG4" s="121"/>
      <c r="PH4" s="121"/>
      <c r="PI4" s="122"/>
      <c r="PJ4" s="100" t="s">
        <v>242</v>
      </c>
      <c r="PK4" s="101"/>
      <c r="PL4" s="101"/>
      <c r="PM4" s="101"/>
      <c r="PN4" s="101"/>
      <c r="PO4" s="101"/>
      <c r="PP4" s="101"/>
      <c r="PQ4" s="101"/>
      <c r="PR4" s="101"/>
      <c r="PS4" s="101"/>
      <c r="PT4" s="101"/>
      <c r="PU4" s="101"/>
      <c r="PV4" s="101"/>
      <c r="PW4" s="101"/>
      <c r="PX4" s="101"/>
      <c r="PY4" s="101"/>
      <c r="PZ4" s="101"/>
      <c r="QA4" s="101"/>
      <c r="QB4" s="101"/>
      <c r="QC4" s="101"/>
      <c r="QD4" s="101"/>
      <c r="QE4" s="101"/>
      <c r="QF4" s="101"/>
      <c r="QG4" s="101"/>
      <c r="QH4" s="101"/>
      <c r="QI4" s="101"/>
      <c r="QJ4" s="101"/>
      <c r="QK4" s="101"/>
      <c r="QL4" s="101"/>
      <c r="QM4" s="101"/>
      <c r="QN4" s="101"/>
      <c r="QO4" s="101"/>
      <c r="QP4" s="101"/>
      <c r="QQ4" s="101"/>
      <c r="QR4" s="101"/>
      <c r="QS4" s="101"/>
      <c r="QT4" s="101"/>
      <c r="QU4" s="101"/>
      <c r="QV4" s="101"/>
      <c r="QW4" s="101"/>
      <c r="QX4" s="101"/>
      <c r="QY4" s="101"/>
      <c r="QZ4" s="101"/>
      <c r="RA4" s="101"/>
      <c r="RB4" s="101"/>
      <c r="RC4" s="101"/>
      <c r="RD4" s="101"/>
      <c r="RE4" s="101"/>
      <c r="RF4" s="101"/>
      <c r="RG4" s="101"/>
      <c r="RH4" s="102"/>
      <c r="RI4" s="108" t="s">
        <v>289</v>
      </c>
      <c r="RJ4" s="123"/>
      <c r="RK4" s="123"/>
      <c r="RL4" s="123"/>
      <c r="RM4" s="123"/>
      <c r="RN4" s="123"/>
      <c r="RO4" s="123"/>
      <c r="RP4" s="123"/>
      <c r="RQ4" s="123"/>
      <c r="RR4" s="123"/>
      <c r="RS4" s="123"/>
      <c r="RT4" s="123"/>
      <c r="RU4" s="123"/>
      <c r="RV4" s="123"/>
      <c r="RW4" s="123"/>
      <c r="RX4" s="123"/>
      <c r="RY4" s="123"/>
      <c r="RZ4" s="123"/>
      <c r="SA4" s="123"/>
      <c r="SB4" s="123"/>
      <c r="SC4" s="123"/>
      <c r="SD4" s="123"/>
      <c r="SE4" s="123"/>
      <c r="SF4" s="123"/>
      <c r="SG4" s="123"/>
      <c r="SH4" s="123"/>
      <c r="SI4" s="123"/>
      <c r="SJ4" s="123"/>
      <c r="SK4" s="123"/>
      <c r="SL4" s="123"/>
      <c r="SM4" s="123"/>
      <c r="SN4" s="123"/>
      <c r="SO4" s="123"/>
      <c r="SP4" s="123"/>
      <c r="SQ4" s="123"/>
      <c r="SR4" s="123"/>
      <c r="SS4" s="123"/>
      <c r="ST4" s="123"/>
      <c r="SU4" s="123"/>
      <c r="SV4" s="123"/>
      <c r="SW4" s="123"/>
      <c r="SX4" s="123"/>
      <c r="SY4" s="123"/>
      <c r="SZ4" s="123"/>
      <c r="TA4" s="123"/>
      <c r="TB4" s="123"/>
      <c r="TC4" s="123"/>
      <c r="TD4" s="123"/>
      <c r="TE4" s="123"/>
      <c r="TF4" s="123"/>
      <c r="TG4" s="123"/>
      <c r="TH4" s="123"/>
      <c r="TI4" s="123"/>
      <c r="TJ4" s="123"/>
      <c r="TK4" s="123"/>
      <c r="TL4" s="123"/>
      <c r="TM4" s="123"/>
      <c r="TN4" s="123"/>
      <c r="TO4" s="123"/>
      <c r="TP4" s="123"/>
      <c r="TQ4" s="123"/>
      <c r="TR4" s="123"/>
      <c r="TS4" s="123"/>
      <c r="TT4" s="123"/>
      <c r="TU4" s="123"/>
      <c r="TV4" s="123"/>
      <c r="TW4" s="123"/>
      <c r="TX4" s="123"/>
      <c r="TY4" s="123"/>
      <c r="TZ4" s="123"/>
      <c r="UA4" s="123"/>
      <c r="UB4" s="123"/>
      <c r="UC4" s="123"/>
      <c r="UD4" s="123"/>
      <c r="UE4" s="123"/>
      <c r="UF4" s="123"/>
      <c r="UG4" s="123"/>
      <c r="UH4" s="123"/>
      <c r="UI4" s="123"/>
      <c r="UJ4" s="123"/>
      <c r="UK4" s="123"/>
      <c r="UL4" s="123"/>
      <c r="UM4" s="123"/>
      <c r="UN4" s="123"/>
      <c r="UO4" s="123"/>
      <c r="UP4" s="123"/>
      <c r="UQ4" s="123"/>
      <c r="UR4" s="123"/>
      <c r="US4" s="123"/>
      <c r="UT4" s="123"/>
      <c r="UU4" s="123"/>
      <c r="UV4" s="123"/>
      <c r="UW4" s="123"/>
      <c r="UX4" s="123"/>
      <c r="UY4" s="123"/>
      <c r="UZ4" s="123"/>
      <c r="VA4" s="123"/>
      <c r="VB4" s="123"/>
      <c r="VC4" s="123"/>
      <c r="VD4" s="123"/>
      <c r="VE4" s="123"/>
      <c r="VF4" s="123"/>
      <c r="VG4" s="123"/>
      <c r="VH4" s="123"/>
      <c r="VI4" s="123"/>
      <c r="VJ4" s="123"/>
      <c r="VK4" s="123"/>
      <c r="VL4" s="123"/>
      <c r="VM4" s="123"/>
      <c r="VN4" s="123"/>
      <c r="VO4" s="123"/>
      <c r="VP4" s="123"/>
      <c r="VQ4" s="123"/>
      <c r="VR4" s="123"/>
      <c r="VS4" s="123"/>
      <c r="VT4" s="123"/>
      <c r="VU4" s="124"/>
    </row>
    <row r="5" spans="1:593" ht="13.5" customHeight="1" x14ac:dyDescent="0.35">
      <c r="A5" s="94"/>
      <c r="B5" s="135"/>
      <c r="C5" s="178" t="s">
        <v>86</v>
      </c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8"/>
      <c r="AY5" s="178"/>
      <c r="AZ5" s="178"/>
      <c r="BA5" s="178"/>
      <c r="BB5" s="178"/>
      <c r="BC5" s="178"/>
      <c r="BD5" s="178"/>
      <c r="BE5" s="178"/>
      <c r="BF5" s="178"/>
      <c r="BG5" s="178"/>
      <c r="BH5" s="178"/>
      <c r="BI5" s="178"/>
      <c r="BJ5" s="178"/>
      <c r="BK5" s="178"/>
      <c r="BL5" s="178"/>
      <c r="BM5" s="178"/>
      <c r="BN5" s="178"/>
      <c r="BO5" s="178"/>
      <c r="BP5" s="178"/>
      <c r="BQ5" s="178"/>
      <c r="BR5" s="178"/>
      <c r="BS5" s="178"/>
      <c r="BT5" s="178"/>
      <c r="BU5" s="178"/>
      <c r="BV5" s="178"/>
      <c r="BW5" s="178"/>
      <c r="BX5" s="178"/>
      <c r="BY5" s="178"/>
      <c r="BZ5" s="153" t="s">
        <v>84</v>
      </c>
      <c r="CA5" s="154"/>
      <c r="CB5" s="154"/>
      <c r="CC5" s="154"/>
      <c r="CD5" s="154"/>
      <c r="CE5" s="154"/>
      <c r="CF5" s="154"/>
      <c r="CG5" s="154"/>
      <c r="CH5" s="154"/>
      <c r="CI5" s="154"/>
      <c r="CJ5" s="154"/>
      <c r="CK5" s="154"/>
      <c r="CL5" s="154"/>
      <c r="CM5" s="154"/>
      <c r="CN5" s="154"/>
      <c r="CO5" s="154"/>
      <c r="CP5" s="154"/>
      <c r="CQ5" s="154"/>
      <c r="CR5" s="154"/>
      <c r="CS5" s="154"/>
      <c r="CT5" s="154"/>
      <c r="CU5" s="154"/>
      <c r="CV5" s="154"/>
      <c r="CW5" s="154"/>
      <c r="CX5" s="154"/>
      <c r="CY5" s="154"/>
      <c r="CZ5" s="154"/>
      <c r="DA5" s="154"/>
      <c r="DB5" s="154"/>
      <c r="DC5" s="154"/>
      <c r="DD5" s="154"/>
      <c r="DE5" s="154"/>
      <c r="DF5" s="154"/>
      <c r="DG5" s="154"/>
      <c r="DH5" s="154"/>
      <c r="DI5" s="154"/>
      <c r="DJ5" s="154"/>
      <c r="DK5" s="154"/>
      <c r="DL5" s="154"/>
      <c r="DM5" s="154"/>
      <c r="DN5" s="154"/>
      <c r="DO5" s="154"/>
      <c r="DP5" s="154"/>
      <c r="DQ5" s="154"/>
      <c r="DR5" s="154"/>
      <c r="DS5" s="154"/>
      <c r="DT5" s="154"/>
      <c r="DU5" s="154"/>
      <c r="DV5" s="154"/>
      <c r="DW5" s="154"/>
      <c r="DX5" s="154"/>
      <c r="DY5" s="154"/>
      <c r="DZ5" s="154"/>
      <c r="EA5" s="154"/>
      <c r="EB5" s="154"/>
      <c r="EC5" s="154"/>
      <c r="ED5" s="154"/>
      <c r="EE5" s="154"/>
      <c r="EF5" s="154"/>
      <c r="EG5" s="155"/>
      <c r="EH5" s="117" t="s">
        <v>2</v>
      </c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9"/>
      <c r="FX5" s="117" t="s">
        <v>895</v>
      </c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4"/>
      <c r="IU5" s="178" t="s">
        <v>905</v>
      </c>
      <c r="IV5" s="178"/>
      <c r="IW5" s="178"/>
      <c r="IX5" s="178"/>
      <c r="IY5" s="178"/>
      <c r="IZ5" s="178"/>
      <c r="JA5" s="178"/>
      <c r="JB5" s="178"/>
      <c r="JC5" s="178"/>
      <c r="JD5" s="178"/>
      <c r="JE5" s="178"/>
      <c r="JF5" s="178"/>
      <c r="JG5" s="178"/>
      <c r="JH5" s="178"/>
      <c r="JI5" s="178"/>
      <c r="JJ5" s="178"/>
      <c r="JK5" s="178"/>
      <c r="JL5" s="178"/>
      <c r="JM5" s="178"/>
      <c r="JN5" s="178"/>
      <c r="JO5" s="178"/>
      <c r="JP5" s="178"/>
      <c r="JQ5" s="178"/>
      <c r="JR5" s="178"/>
      <c r="JS5" s="178"/>
      <c r="JT5" s="178"/>
      <c r="JU5" s="178"/>
      <c r="JV5" s="178"/>
      <c r="JW5" s="178"/>
      <c r="JX5" s="178"/>
      <c r="JY5" s="178"/>
      <c r="JZ5" s="178"/>
      <c r="KA5" s="178"/>
      <c r="KB5" s="178"/>
      <c r="KC5" s="178"/>
      <c r="KD5" s="178"/>
      <c r="KE5" s="178"/>
      <c r="KF5" s="178"/>
      <c r="KG5" s="178"/>
      <c r="KH5" s="155" t="s">
        <v>384</v>
      </c>
      <c r="KI5" s="178"/>
      <c r="KJ5" s="178"/>
      <c r="KK5" s="178"/>
      <c r="KL5" s="178"/>
      <c r="KM5" s="178"/>
      <c r="KN5" s="178"/>
      <c r="KO5" s="178"/>
      <c r="KP5" s="178"/>
      <c r="KQ5" s="178"/>
      <c r="KR5" s="178"/>
      <c r="KS5" s="178"/>
      <c r="KT5" s="178"/>
      <c r="KU5" s="178"/>
      <c r="KV5" s="178"/>
      <c r="KW5" s="178"/>
      <c r="KX5" s="178"/>
      <c r="KY5" s="178"/>
      <c r="KZ5" s="178"/>
      <c r="LA5" s="178"/>
      <c r="LB5" s="178"/>
      <c r="LC5" s="178"/>
      <c r="LD5" s="178"/>
      <c r="LE5" s="178"/>
      <c r="LF5" s="178"/>
      <c r="LG5" s="178"/>
      <c r="LH5" s="178"/>
      <c r="LI5" s="178"/>
      <c r="LJ5" s="178"/>
      <c r="LK5" s="178"/>
      <c r="LL5" s="178"/>
      <c r="LM5" s="178"/>
      <c r="LN5" s="178"/>
      <c r="LO5" s="180" t="s">
        <v>243</v>
      </c>
      <c r="LP5" s="181"/>
      <c r="LQ5" s="181"/>
      <c r="LR5" s="181"/>
      <c r="LS5" s="181"/>
      <c r="LT5" s="181"/>
      <c r="LU5" s="181"/>
      <c r="LV5" s="181"/>
      <c r="LW5" s="181"/>
      <c r="LX5" s="181"/>
      <c r="LY5" s="181"/>
      <c r="LZ5" s="181"/>
      <c r="MA5" s="181"/>
      <c r="MB5" s="181"/>
      <c r="MC5" s="181"/>
      <c r="MD5" s="181"/>
      <c r="ME5" s="181"/>
      <c r="MF5" s="181"/>
      <c r="MG5" s="181"/>
      <c r="MH5" s="181"/>
      <c r="MI5" s="181"/>
      <c r="MJ5" s="181"/>
      <c r="MK5" s="181"/>
      <c r="ML5" s="181"/>
      <c r="MM5" s="181"/>
      <c r="MN5" s="181"/>
      <c r="MO5" s="181"/>
      <c r="MP5" s="181"/>
      <c r="MQ5" s="181"/>
      <c r="MR5" s="181"/>
      <c r="MS5" s="181"/>
      <c r="MT5" s="181"/>
      <c r="MU5" s="182"/>
      <c r="MV5" s="186" t="s">
        <v>423</v>
      </c>
      <c r="MW5" s="186"/>
      <c r="MX5" s="186"/>
      <c r="MY5" s="186"/>
      <c r="MZ5" s="186"/>
      <c r="NA5" s="186"/>
      <c r="NB5" s="186"/>
      <c r="NC5" s="186"/>
      <c r="ND5" s="186"/>
      <c r="NE5" s="186"/>
      <c r="NF5" s="186"/>
      <c r="NG5" s="186"/>
      <c r="NH5" s="186"/>
      <c r="NI5" s="186"/>
      <c r="NJ5" s="186"/>
      <c r="NK5" s="186"/>
      <c r="NL5" s="186"/>
      <c r="NM5" s="186"/>
      <c r="NN5" s="186"/>
      <c r="NO5" s="186"/>
      <c r="NP5" s="186"/>
      <c r="NQ5" s="186"/>
      <c r="NR5" s="186"/>
      <c r="NS5" s="186"/>
      <c r="NT5" s="186"/>
      <c r="NU5" s="186"/>
      <c r="NV5" s="186"/>
      <c r="NW5" s="186"/>
      <c r="NX5" s="186"/>
      <c r="NY5" s="186"/>
      <c r="NZ5" s="187" t="s">
        <v>435</v>
      </c>
      <c r="OA5" s="188"/>
      <c r="OB5" s="188"/>
      <c r="OC5" s="188"/>
      <c r="OD5" s="188"/>
      <c r="OE5" s="188"/>
      <c r="OF5" s="188"/>
      <c r="OG5" s="188"/>
      <c r="OH5" s="188"/>
      <c r="OI5" s="188"/>
      <c r="OJ5" s="188"/>
      <c r="OK5" s="188"/>
      <c r="OL5" s="188"/>
      <c r="OM5" s="188"/>
      <c r="ON5" s="188"/>
      <c r="OO5" s="188"/>
      <c r="OP5" s="188"/>
      <c r="OQ5" s="188"/>
      <c r="OR5" s="188"/>
      <c r="OS5" s="188"/>
      <c r="OT5" s="188"/>
      <c r="OU5" s="188"/>
      <c r="OV5" s="188"/>
      <c r="OW5" s="188"/>
      <c r="OX5" s="188"/>
      <c r="OY5" s="188"/>
      <c r="OZ5" s="188"/>
      <c r="PA5" s="188"/>
      <c r="PB5" s="188"/>
      <c r="PC5" s="188"/>
      <c r="PD5" s="188"/>
      <c r="PE5" s="188"/>
      <c r="PF5" s="188"/>
      <c r="PG5" s="188"/>
      <c r="PH5" s="188"/>
      <c r="PI5" s="189"/>
      <c r="PJ5" s="180" t="s">
        <v>244</v>
      </c>
      <c r="PK5" s="181"/>
      <c r="PL5" s="181"/>
      <c r="PM5" s="181"/>
      <c r="PN5" s="181"/>
      <c r="PO5" s="181"/>
      <c r="PP5" s="181"/>
      <c r="PQ5" s="181"/>
      <c r="PR5" s="181"/>
      <c r="PS5" s="181"/>
      <c r="PT5" s="181"/>
      <c r="PU5" s="181"/>
      <c r="PV5" s="181"/>
      <c r="PW5" s="181"/>
      <c r="PX5" s="181"/>
      <c r="PY5" s="181"/>
      <c r="PZ5" s="181"/>
      <c r="QA5" s="181"/>
      <c r="QB5" s="181"/>
      <c r="QC5" s="181"/>
      <c r="QD5" s="181"/>
      <c r="QE5" s="181"/>
      <c r="QF5" s="181"/>
      <c r="QG5" s="181"/>
      <c r="QH5" s="181"/>
      <c r="QI5" s="181"/>
      <c r="QJ5" s="181"/>
      <c r="QK5" s="181"/>
      <c r="QL5" s="181"/>
      <c r="QM5" s="181"/>
      <c r="QN5" s="181"/>
      <c r="QO5" s="181"/>
      <c r="QP5" s="181"/>
      <c r="QQ5" s="181"/>
      <c r="QR5" s="181"/>
      <c r="QS5" s="181"/>
      <c r="QT5" s="181"/>
      <c r="QU5" s="181"/>
      <c r="QV5" s="181"/>
      <c r="QW5" s="181"/>
      <c r="QX5" s="181"/>
      <c r="QY5" s="181"/>
      <c r="QZ5" s="181"/>
      <c r="RA5" s="181"/>
      <c r="RB5" s="181"/>
      <c r="RC5" s="181"/>
      <c r="RD5" s="181"/>
      <c r="RE5" s="181"/>
      <c r="RF5" s="181"/>
      <c r="RG5" s="181"/>
      <c r="RH5" s="182"/>
      <c r="RI5" s="117" t="s">
        <v>290</v>
      </c>
      <c r="RJ5" s="118"/>
      <c r="RK5" s="118"/>
      <c r="RL5" s="118"/>
      <c r="RM5" s="118"/>
      <c r="RN5" s="118"/>
      <c r="RO5" s="118"/>
      <c r="RP5" s="118"/>
      <c r="RQ5" s="118"/>
      <c r="RR5" s="118"/>
      <c r="RS5" s="118"/>
      <c r="RT5" s="118"/>
      <c r="RU5" s="118"/>
      <c r="RV5" s="118"/>
      <c r="RW5" s="118"/>
      <c r="RX5" s="118"/>
      <c r="RY5" s="118"/>
      <c r="RZ5" s="118"/>
      <c r="SA5" s="118"/>
      <c r="SB5" s="118"/>
      <c r="SC5" s="118"/>
      <c r="SD5" s="118"/>
      <c r="SE5" s="118"/>
      <c r="SF5" s="118"/>
      <c r="SG5" s="118"/>
      <c r="SH5" s="118"/>
      <c r="SI5" s="118"/>
      <c r="SJ5" s="118"/>
      <c r="SK5" s="118"/>
      <c r="SL5" s="118"/>
      <c r="SM5" s="118"/>
      <c r="SN5" s="118"/>
      <c r="SO5" s="118"/>
      <c r="SP5" s="118"/>
      <c r="SQ5" s="118"/>
      <c r="SR5" s="118"/>
      <c r="SS5" s="118"/>
      <c r="ST5" s="118"/>
      <c r="SU5" s="118"/>
      <c r="SV5" s="118"/>
      <c r="SW5" s="118"/>
      <c r="SX5" s="118"/>
      <c r="SY5" s="118"/>
      <c r="SZ5" s="118"/>
      <c r="TA5" s="118"/>
      <c r="TB5" s="118"/>
      <c r="TC5" s="118"/>
      <c r="TD5" s="118"/>
      <c r="TE5" s="118"/>
      <c r="TF5" s="118"/>
      <c r="TG5" s="118"/>
      <c r="TH5" s="118"/>
      <c r="TI5" s="118"/>
      <c r="TJ5" s="118"/>
      <c r="TK5" s="118"/>
      <c r="TL5" s="118"/>
      <c r="TM5" s="118"/>
      <c r="TN5" s="118"/>
      <c r="TO5" s="118"/>
      <c r="TP5" s="118"/>
      <c r="TQ5" s="118"/>
      <c r="TR5" s="118"/>
      <c r="TS5" s="118"/>
      <c r="TT5" s="118"/>
      <c r="TU5" s="118"/>
      <c r="TV5" s="118"/>
      <c r="TW5" s="118"/>
      <c r="TX5" s="118"/>
      <c r="TY5" s="118"/>
      <c r="TZ5" s="118"/>
      <c r="UA5" s="118"/>
      <c r="UB5" s="118"/>
      <c r="UC5" s="118"/>
      <c r="UD5" s="118"/>
      <c r="UE5" s="118"/>
      <c r="UF5" s="118"/>
      <c r="UG5" s="118"/>
      <c r="UH5" s="118"/>
      <c r="UI5" s="118"/>
      <c r="UJ5" s="118"/>
      <c r="UK5" s="118"/>
      <c r="UL5" s="118"/>
      <c r="UM5" s="118"/>
      <c r="UN5" s="118"/>
      <c r="UO5" s="118"/>
      <c r="UP5" s="118"/>
      <c r="UQ5" s="118"/>
      <c r="UR5" s="118"/>
      <c r="US5" s="118"/>
      <c r="UT5" s="118"/>
      <c r="UU5" s="118"/>
      <c r="UV5" s="118"/>
      <c r="UW5" s="118"/>
      <c r="UX5" s="118"/>
      <c r="UY5" s="118"/>
      <c r="UZ5" s="118"/>
      <c r="VA5" s="118"/>
      <c r="VB5" s="118"/>
      <c r="VC5" s="118"/>
      <c r="VD5" s="118"/>
      <c r="VE5" s="118"/>
      <c r="VF5" s="118"/>
      <c r="VG5" s="118"/>
      <c r="VH5" s="118"/>
      <c r="VI5" s="118"/>
      <c r="VJ5" s="118"/>
      <c r="VK5" s="118"/>
      <c r="VL5" s="118"/>
      <c r="VM5" s="118"/>
      <c r="VN5" s="118"/>
      <c r="VO5" s="118"/>
      <c r="VP5" s="118"/>
      <c r="VQ5" s="118"/>
      <c r="VR5" s="118"/>
      <c r="VS5" s="118"/>
      <c r="VT5" s="118"/>
      <c r="VU5" s="119"/>
    </row>
    <row r="6" spans="1:593" ht="15.75" hidden="1" customHeight="1" x14ac:dyDescent="0.35">
      <c r="A6" s="94"/>
      <c r="B6" s="135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178"/>
      <c r="Q6" s="178"/>
      <c r="R6" s="178"/>
      <c r="S6" s="178"/>
      <c r="T6" s="178"/>
      <c r="U6" s="178"/>
      <c r="V6" s="178"/>
      <c r="W6" s="178"/>
      <c r="X6" s="178"/>
      <c r="Y6" s="178"/>
      <c r="Z6" s="178"/>
      <c r="AA6" s="178"/>
      <c r="AB6" s="178"/>
      <c r="AC6" s="178"/>
      <c r="AD6" s="178"/>
      <c r="AE6" s="178"/>
      <c r="AF6" s="178"/>
      <c r="AG6" s="178"/>
      <c r="AH6" s="178"/>
      <c r="AI6" s="178"/>
      <c r="AJ6" s="178"/>
      <c r="AK6" s="178"/>
      <c r="AL6" s="178"/>
      <c r="AM6" s="178"/>
      <c r="AN6" s="178"/>
      <c r="AO6" s="178"/>
      <c r="AP6" s="178"/>
      <c r="AQ6" s="178"/>
      <c r="AR6" s="178"/>
      <c r="AS6" s="178"/>
      <c r="AT6" s="178"/>
      <c r="AU6" s="178"/>
      <c r="AV6" s="178"/>
      <c r="AW6" s="178"/>
      <c r="AX6" s="178"/>
      <c r="AY6" s="178"/>
      <c r="AZ6" s="178"/>
      <c r="BA6" s="178"/>
      <c r="BB6" s="178"/>
      <c r="BC6" s="178"/>
      <c r="BD6" s="178"/>
      <c r="BE6" s="178"/>
      <c r="BF6" s="178"/>
      <c r="BG6" s="178"/>
      <c r="BH6" s="178"/>
      <c r="BI6" s="178"/>
      <c r="BJ6" s="178"/>
      <c r="BK6" s="178"/>
      <c r="BL6" s="178"/>
      <c r="BM6" s="178"/>
      <c r="BN6" s="178"/>
      <c r="BO6" s="178"/>
      <c r="BP6" s="178"/>
      <c r="BQ6" s="178"/>
      <c r="BR6" s="178"/>
      <c r="BS6" s="178"/>
      <c r="BT6" s="178"/>
      <c r="BU6" s="178"/>
      <c r="BV6" s="178"/>
      <c r="BW6" s="178"/>
      <c r="BX6" s="178"/>
      <c r="BY6" s="178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2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24"/>
      <c r="TH6" s="4"/>
      <c r="TI6" s="4"/>
      <c r="TJ6" s="4"/>
      <c r="TK6" s="4"/>
      <c r="TL6" s="4"/>
      <c r="TM6" s="4"/>
      <c r="TN6" s="4"/>
      <c r="TO6" s="4"/>
      <c r="TP6" s="24"/>
      <c r="TQ6" s="4"/>
      <c r="TR6" s="4"/>
      <c r="TS6" s="2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customHeight="1" x14ac:dyDescent="0.35">
      <c r="A7" s="94"/>
      <c r="B7" s="135"/>
      <c r="C7" s="178"/>
      <c r="D7" s="178"/>
      <c r="E7" s="178"/>
      <c r="F7" s="178"/>
      <c r="G7" s="178"/>
      <c r="H7" s="178"/>
      <c r="I7" s="178"/>
      <c r="J7" s="178"/>
      <c r="K7" s="178"/>
      <c r="L7" s="178"/>
      <c r="M7" s="178"/>
      <c r="N7" s="178"/>
      <c r="O7" s="178"/>
      <c r="P7" s="178"/>
      <c r="Q7" s="178"/>
      <c r="R7" s="178"/>
      <c r="S7" s="178"/>
      <c r="T7" s="178"/>
      <c r="U7" s="178"/>
      <c r="V7" s="178"/>
      <c r="W7" s="178"/>
      <c r="X7" s="178"/>
      <c r="Y7" s="178"/>
      <c r="Z7" s="178"/>
      <c r="AA7" s="178"/>
      <c r="AB7" s="178"/>
      <c r="AC7" s="178"/>
      <c r="AD7" s="178"/>
      <c r="AE7" s="178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  <c r="AU7" s="178"/>
      <c r="AV7" s="178"/>
      <c r="AW7" s="178"/>
      <c r="AX7" s="178"/>
      <c r="AY7" s="178"/>
      <c r="AZ7" s="178"/>
      <c r="BA7" s="178"/>
      <c r="BB7" s="178"/>
      <c r="BC7" s="178"/>
      <c r="BD7" s="178"/>
      <c r="BE7" s="178"/>
      <c r="BF7" s="178"/>
      <c r="BG7" s="178"/>
      <c r="BH7" s="178"/>
      <c r="BI7" s="178"/>
      <c r="BJ7" s="178"/>
      <c r="BK7" s="178"/>
      <c r="BL7" s="178"/>
      <c r="BM7" s="178"/>
      <c r="BN7" s="178"/>
      <c r="BO7" s="178"/>
      <c r="BP7" s="178"/>
      <c r="BQ7" s="178"/>
      <c r="BR7" s="178"/>
      <c r="BS7" s="178"/>
      <c r="BT7" s="178"/>
      <c r="BU7" s="178"/>
      <c r="BV7" s="178"/>
      <c r="BW7" s="178"/>
      <c r="BX7" s="178"/>
      <c r="BY7" s="178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2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2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24"/>
      <c r="TH7" s="4"/>
      <c r="TI7" s="4"/>
      <c r="TJ7" s="4"/>
      <c r="TK7" s="4"/>
      <c r="TL7" s="4"/>
      <c r="TM7" s="4"/>
      <c r="TN7" s="4"/>
      <c r="TO7" s="4"/>
      <c r="TP7" s="24"/>
      <c r="TQ7" s="4"/>
      <c r="TR7" s="4"/>
      <c r="TS7" s="2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customHeight="1" x14ac:dyDescent="0.35">
      <c r="A8" s="94"/>
      <c r="B8" s="135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  <c r="V8" s="178"/>
      <c r="W8" s="178"/>
      <c r="X8" s="178"/>
      <c r="Y8" s="178"/>
      <c r="Z8" s="178"/>
      <c r="AA8" s="178"/>
      <c r="AB8" s="178"/>
      <c r="AC8" s="178"/>
      <c r="AD8" s="178"/>
      <c r="AE8" s="178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  <c r="AU8" s="178"/>
      <c r="AV8" s="178"/>
      <c r="AW8" s="178"/>
      <c r="AX8" s="178"/>
      <c r="AY8" s="178"/>
      <c r="AZ8" s="178"/>
      <c r="BA8" s="178"/>
      <c r="BB8" s="178"/>
      <c r="BC8" s="178"/>
      <c r="BD8" s="178"/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2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2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24"/>
      <c r="TH8" s="4"/>
      <c r="TI8" s="4"/>
      <c r="TJ8" s="4"/>
      <c r="TK8" s="4"/>
      <c r="TL8" s="4"/>
      <c r="TM8" s="4"/>
      <c r="TN8" s="4"/>
      <c r="TO8" s="4"/>
      <c r="TP8" s="24"/>
      <c r="TQ8" s="4"/>
      <c r="TR8" s="4"/>
      <c r="TS8" s="2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customHeight="1" x14ac:dyDescent="0.35">
      <c r="A9" s="94"/>
      <c r="B9" s="135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  <c r="S9" s="178"/>
      <c r="T9" s="178"/>
      <c r="U9" s="178"/>
      <c r="V9" s="178"/>
      <c r="W9" s="178"/>
      <c r="X9" s="178"/>
      <c r="Y9" s="178"/>
      <c r="Z9" s="178"/>
      <c r="AA9" s="178"/>
      <c r="AB9" s="178"/>
      <c r="AC9" s="178"/>
      <c r="AD9" s="178"/>
      <c r="AE9" s="178"/>
      <c r="AF9" s="178"/>
      <c r="AG9" s="178"/>
      <c r="AH9" s="178"/>
      <c r="AI9" s="178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8"/>
      <c r="BE9" s="178"/>
      <c r="BF9" s="178"/>
      <c r="BG9" s="178"/>
      <c r="BH9" s="178"/>
      <c r="BI9" s="178"/>
      <c r="BJ9" s="178"/>
      <c r="BK9" s="178"/>
      <c r="BL9" s="178"/>
      <c r="BM9" s="178"/>
      <c r="BN9" s="178"/>
      <c r="BO9" s="178"/>
      <c r="BP9" s="178"/>
      <c r="BQ9" s="178"/>
      <c r="BR9" s="178"/>
      <c r="BS9" s="178"/>
      <c r="BT9" s="178"/>
      <c r="BU9" s="178"/>
      <c r="BV9" s="178"/>
      <c r="BW9" s="178"/>
      <c r="BX9" s="178"/>
      <c r="BY9" s="178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2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2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24"/>
      <c r="TH9" s="4"/>
      <c r="TI9" s="4"/>
      <c r="TJ9" s="4"/>
      <c r="TK9" s="4"/>
      <c r="TL9" s="4"/>
      <c r="TM9" s="4"/>
      <c r="TN9" s="4"/>
      <c r="TO9" s="4"/>
      <c r="TP9" s="24"/>
      <c r="TQ9" s="4"/>
      <c r="TR9" s="4"/>
      <c r="TS9" s="2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customHeight="1" x14ac:dyDescent="0.35">
      <c r="A10" s="94"/>
      <c r="B10" s="135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  <c r="X10" s="178"/>
      <c r="Y10" s="178"/>
      <c r="Z10" s="178"/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2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2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24"/>
      <c r="TH10" s="4"/>
      <c r="TI10" s="4"/>
      <c r="TJ10" s="4"/>
      <c r="TK10" s="4"/>
      <c r="TL10" s="4"/>
      <c r="TM10" s="4"/>
      <c r="TN10" s="4"/>
      <c r="TO10" s="4"/>
      <c r="TP10" s="24"/>
      <c r="TQ10" s="4"/>
      <c r="TR10" s="4"/>
      <c r="TS10" s="2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" thickBot="1" x14ac:dyDescent="0.4">
      <c r="A11" s="94"/>
      <c r="B11" s="135"/>
      <c r="C11" s="167" t="s">
        <v>1282</v>
      </c>
      <c r="D11" s="179" t="s">
        <v>4</v>
      </c>
      <c r="E11" s="179" t="s">
        <v>5</v>
      </c>
      <c r="F11" s="178" t="s">
        <v>1283</v>
      </c>
      <c r="G11" s="178" t="s">
        <v>6</v>
      </c>
      <c r="H11" s="178" t="s">
        <v>7</v>
      </c>
      <c r="I11" s="178" t="s">
        <v>1387</v>
      </c>
      <c r="J11" s="178" t="s">
        <v>8</v>
      </c>
      <c r="K11" s="178" t="s">
        <v>9</v>
      </c>
      <c r="L11" s="179" t="s">
        <v>1284</v>
      </c>
      <c r="M11" s="179" t="s">
        <v>8</v>
      </c>
      <c r="N11" s="179" t="s">
        <v>9</v>
      </c>
      <c r="O11" s="179" t="s">
        <v>1285</v>
      </c>
      <c r="P11" s="179" t="s">
        <v>10</v>
      </c>
      <c r="Q11" s="179" t="s">
        <v>3</v>
      </c>
      <c r="R11" s="179" t="s">
        <v>1286</v>
      </c>
      <c r="S11" s="179" t="s">
        <v>5</v>
      </c>
      <c r="T11" s="179" t="s">
        <v>11</v>
      </c>
      <c r="U11" s="179" t="s">
        <v>1287</v>
      </c>
      <c r="V11" s="179" t="s">
        <v>5</v>
      </c>
      <c r="W11" s="179" t="s">
        <v>11</v>
      </c>
      <c r="X11" s="165" t="s">
        <v>1288</v>
      </c>
      <c r="Y11" s="166" t="s">
        <v>9</v>
      </c>
      <c r="Z11" s="167" t="s">
        <v>12</v>
      </c>
      <c r="AA11" s="179" t="s">
        <v>1289</v>
      </c>
      <c r="AB11" s="179" t="s">
        <v>13</v>
      </c>
      <c r="AC11" s="179" t="s">
        <v>14</v>
      </c>
      <c r="AD11" s="179" t="s">
        <v>1290</v>
      </c>
      <c r="AE11" s="179" t="s">
        <v>3</v>
      </c>
      <c r="AF11" s="179" t="s">
        <v>4</v>
      </c>
      <c r="AG11" s="179" t="s">
        <v>1291</v>
      </c>
      <c r="AH11" s="179" t="s">
        <v>11</v>
      </c>
      <c r="AI11" s="179" t="s">
        <v>6</v>
      </c>
      <c r="AJ11" s="153" t="s">
        <v>1292</v>
      </c>
      <c r="AK11" s="154"/>
      <c r="AL11" s="154"/>
      <c r="AM11" s="153" t="s">
        <v>1388</v>
      </c>
      <c r="AN11" s="154"/>
      <c r="AO11" s="154"/>
      <c r="AP11" s="153" t="s">
        <v>1293</v>
      </c>
      <c r="AQ11" s="154"/>
      <c r="AR11" s="154"/>
      <c r="AS11" s="153" t="s">
        <v>1294</v>
      </c>
      <c r="AT11" s="154"/>
      <c r="AU11" s="154"/>
      <c r="AV11" s="153" t="s">
        <v>1295</v>
      </c>
      <c r="AW11" s="154"/>
      <c r="AX11" s="154"/>
      <c r="AY11" s="153" t="s">
        <v>1296</v>
      </c>
      <c r="AZ11" s="154"/>
      <c r="BA11" s="154"/>
      <c r="BB11" s="153" t="s">
        <v>1297</v>
      </c>
      <c r="BC11" s="154"/>
      <c r="BD11" s="154"/>
      <c r="BE11" s="178" t="s">
        <v>1298</v>
      </c>
      <c r="BF11" s="178"/>
      <c r="BG11" s="178"/>
      <c r="BH11" s="183" t="s">
        <v>1299</v>
      </c>
      <c r="BI11" s="184"/>
      <c r="BJ11" s="185"/>
      <c r="BK11" s="165" t="s">
        <v>1409</v>
      </c>
      <c r="BL11" s="166"/>
      <c r="BM11" s="167"/>
      <c r="BN11" s="165" t="s">
        <v>1410</v>
      </c>
      <c r="BO11" s="166"/>
      <c r="BP11" s="167"/>
      <c r="BQ11" s="165" t="s">
        <v>1411</v>
      </c>
      <c r="BR11" s="166"/>
      <c r="BS11" s="167"/>
      <c r="BT11" s="165" t="s">
        <v>1412</v>
      </c>
      <c r="BU11" s="166"/>
      <c r="BV11" s="167"/>
      <c r="BW11" s="165" t="s">
        <v>1413</v>
      </c>
      <c r="BX11" s="166"/>
      <c r="BY11" s="167"/>
      <c r="BZ11" s="167" t="s">
        <v>1300</v>
      </c>
      <c r="CA11" s="179"/>
      <c r="CB11" s="179"/>
      <c r="CC11" s="165" t="s">
        <v>1301</v>
      </c>
      <c r="CD11" s="166"/>
      <c r="CE11" s="167"/>
      <c r="CF11" s="165" t="s">
        <v>1389</v>
      </c>
      <c r="CG11" s="166"/>
      <c r="CH11" s="167"/>
      <c r="CI11" s="179" t="s">
        <v>1302</v>
      </c>
      <c r="CJ11" s="179"/>
      <c r="CK11" s="179"/>
      <c r="CL11" s="179" t="s">
        <v>1303</v>
      </c>
      <c r="CM11" s="179"/>
      <c r="CN11" s="179"/>
      <c r="CO11" s="179" t="s">
        <v>1304</v>
      </c>
      <c r="CP11" s="179"/>
      <c r="CQ11" s="179"/>
      <c r="CR11" s="111" t="s">
        <v>1305</v>
      </c>
      <c r="CS11" s="111"/>
      <c r="CT11" s="111"/>
      <c r="CU11" s="179" t="s">
        <v>1306</v>
      </c>
      <c r="CV11" s="179"/>
      <c r="CW11" s="179"/>
      <c r="CX11" s="179" t="s">
        <v>1307</v>
      </c>
      <c r="CY11" s="179"/>
      <c r="CZ11" s="179"/>
      <c r="DA11" s="179" t="s">
        <v>1308</v>
      </c>
      <c r="DB11" s="179"/>
      <c r="DC11" s="179"/>
      <c r="DD11" s="179" t="s">
        <v>1309</v>
      </c>
      <c r="DE11" s="179"/>
      <c r="DF11" s="179"/>
      <c r="DG11" s="179" t="s">
        <v>1310</v>
      </c>
      <c r="DH11" s="179"/>
      <c r="DI11" s="179"/>
      <c r="DJ11" s="111" t="s">
        <v>1390</v>
      </c>
      <c r="DK11" s="111"/>
      <c r="DL11" s="111"/>
      <c r="DM11" s="111" t="s">
        <v>1311</v>
      </c>
      <c r="DN11" s="111"/>
      <c r="DO11" s="159"/>
      <c r="DP11" s="178" t="s">
        <v>1312</v>
      </c>
      <c r="DQ11" s="178"/>
      <c r="DR11" s="178"/>
      <c r="DS11" s="178" t="s">
        <v>1313</v>
      </c>
      <c r="DT11" s="178"/>
      <c r="DU11" s="178"/>
      <c r="DV11" s="106" t="s">
        <v>1314</v>
      </c>
      <c r="DW11" s="106"/>
      <c r="DX11" s="106"/>
      <c r="DY11" s="178" t="s">
        <v>1315</v>
      </c>
      <c r="DZ11" s="178"/>
      <c r="EA11" s="178"/>
      <c r="EB11" s="178" t="s">
        <v>1316</v>
      </c>
      <c r="EC11" s="178"/>
      <c r="ED11" s="153"/>
      <c r="EE11" s="178" t="s">
        <v>1317</v>
      </c>
      <c r="EF11" s="178"/>
      <c r="EG11" s="178"/>
      <c r="EH11" s="178" t="s">
        <v>1318</v>
      </c>
      <c r="EI11" s="178"/>
      <c r="EJ11" s="178"/>
      <c r="EK11" s="178" t="s">
        <v>1319</v>
      </c>
      <c r="EL11" s="178"/>
      <c r="EM11" s="178"/>
      <c r="EN11" s="178" t="s">
        <v>1391</v>
      </c>
      <c r="EO11" s="178"/>
      <c r="EP11" s="178"/>
      <c r="EQ11" s="178" t="s">
        <v>1320</v>
      </c>
      <c r="ER11" s="178"/>
      <c r="ES11" s="178"/>
      <c r="ET11" s="178" t="s">
        <v>1321</v>
      </c>
      <c r="EU11" s="178"/>
      <c r="EV11" s="178"/>
      <c r="EW11" s="178" t="s">
        <v>1322</v>
      </c>
      <c r="EX11" s="178"/>
      <c r="EY11" s="178"/>
      <c r="EZ11" s="178" t="s">
        <v>1323</v>
      </c>
      <c r="FA11" s="178"/>
      <c r="FB11" s="178"/>
      <c r="FC11" s="178" t="s">
        <v>1324</v>
      </c>
      <c r="FD11" s="178"/>
      <c r="FE11" s="178"/>
      <c r="FF11" s="178" t="s">
        <v>1325</v>
      </c>
      <c r="FG11" s="178"/>
      <c r="FH11" s="153"/>
      <c r="FI11" s="117" t="s">
        <v>1414</v>
      </c>
      <c r="FJ11" s="118"/>
      <c r="FK11" s="119"/>
      <c r="FL11" s="117" t="s">
        <v>1415</v>
      </c>
      <c r="FM11" s="118"/>
      <c r="FN11" s="119"/>
      <c r="FO11" s="117" t="s">
        <v>1416</v>
      </c>
      <c r="FP11" s="118"/>
      <c r="FQ11" s="119"/>
      <c r="FR11" s="117" t="s">
        <v>1417</v>
      </c>
      <c r="FS11" s="118"/>
      <c r="FT11" s="119"/>
      <c r="FU11" s="117" t="s">
        <v>1418</v>
      </c>
      <c r="FV11" s="118"/>
      <c r="FW11" s="119"/>
      <c r="FX11" s="117" t="s">
        <v>1419</v>
      </c>
      <c r="FY11" s="118"/>
      <c r="FZ11" s="119"/>
      <c r="GA11" s="117" t="s">
        <v>1420</v>
      </c>
      <c r="GB11" s="118"/>
      <c r="GC11" s="119"/>
      <c r="GD11" s="117" t="s">
        <v>1421</v>
      </c>
      <c r="GE11" s="118"/>
      <c r="GF11" s="119"/>
      <c r="GG11" s="117" t="s">
        <v>1422</v>
      </c>
      <c r="GH11" s="118"/>
      <c r="GI11" s="119"/>
      <c r="GJ11" s="117" t="s">
        <v>1423</v>
      </c>
      <c r="GK11" s="118"/>
      <c r="GL11" s="119"/>
      <c r="GM11" s="117" t="s">
        <v>1424</v>
      </c>
      <c r="GN11" s="118"/>
      <c r="GO11" s="119"/>
      <c r="GP11" s="117" t="s">
        <v>1425</v>
      </c>
      <c r="GQ11" s="118"/>
      <c r="GR11" s="119"/>
      <c r="GS11" s="117" t="s">
        <v>1426</v>
      </c>
      <c r="GT11" s="118"/>
      <c r="GU11" s="119"/>
      <c r="GV11" s="117" t="s">
        <v>1427</v>
      </c>
      <c r="GW11" s="118"/>
      <c r="GX11" s="119"/>
      <c r="GY11" s="117" t="s">
        <v>1428</v>
      </c>
      <c r="GZ11" s="118"/>
      <c r="HA11" s="119"/>
      <c r="HB11" s="117" t="s">
        <v>1429</v>
      </c>
      <c r="HC11" s="118"/>
      <c r="HD11" s="119"/>
      <c r="HE11" s="117" t="s">
        <v>1430</v>
      </c>
      <c r="HF11" s="118"/>
      <c r="HG11" s="119"/>
      <c r="HH11" s="117" t="s">
        <v>1431</v>
      </c>
      <c r="HI11" s="118"/>
      <c r="HJ11" s="119"/>
      <c r="HK11" s="117" t="s">
        <v>1432</v>
      </c>
      <c r="HL11" s="118"/>
      <c r="HM11" s="119"/>
      <c r="HN11" s="117" t="s">
        <v>1433</v>
      </c>
      <c r="HO11" s="118"/>
      <c r="HP11" s="119"/>
      <c r="HQ11" s="117" t="s">
        <v>1434</v>
      </c>
      <c r="HR11" s="118"/>
      <c r="HS11" s="119"/>
      <c r="HT11" s="117" t="s">
        <v>1435</v>
      </c>
      <c r="HU11" s="118"/>
      <c r="HV11" s="119"/>
      <c r="HW11" s="117" t="s">
        <v>1436</v>
      </c>
      <c r="HX11" s="118"/>
      <c r="HY11" s="119"/>
      <c r="HZ11" s="117" t="s">
        <v>1437</v>
      </c>
      <c r="IA11" s="118"/>
      <c r="IB11" s="119"/>
      <c r="IC11" s="117" t="s">
        <v>1438</v>
      </c>
      <c r="ID11" s="118"/>
      <c r="IE11" s="119"/>
      <c r="IF11" s="117" t="s">
        <v>1439</v>
      </c>
      <c r="IG11" s="118"/>
      <c r="IH11" s="119"/>
      <c r="II11" s="117" t="s">
        <v>1440</v>
      </c>
      <c r="IJ11" s="118"/>
      <c r="IK11" s="119"/>
      <c r="IL11" s="117" t="s">
        <v>1441</v>
      </c>
      <c r="IM11" s="118"/>
      <c r="IN11" s="119"/>
      <c r="IO11" s="117" t="s">
        <v>1442</v>
      </c>
      <c r="IP11" s="118"/>
      <c r="IQ11" s="119"/>
      <c r="IR11" s="117" t="s">
        <v>1443</v>
      </c>
      <c r="IS11" s="118"/>
      <c r="IT11" s="119"/>
      <c r="IU11" s="106" t="s">
        <v>1326</v>
      </c>
      <c r="IV11" s="106"/>
      <c r="IW11" s="106"/>
      <c r="IX11" s="106" t="s">
        <v>1327</v>
      </c>
      <c r="IY11" s="106"/>
      <c r="IZ11" s="106"/>
      <c r="JA11" s="106" t="s">
        <v>1392</v>
      </c>
      <c r="JB11" s="106"/>
      <c r="JC11" s="106"/>
      <c r="JD11" s="106" t="s">
        <v>1328</v>
      </c>
      <c r="JE11" s="106"/>
      <c r="JF11" s="106"/>
      <c r="JG11" s="106" t="s">
        <v>1329</v>
      </c>
      <c r="JH11" s="106"/>
      <c r="JI11" s="106"/>
      <c r="JJ11" s="106" t="s">
        <v>1330</v>
      </c>
      <c r="JK11" s="106"/>
      <c r="JL11" s="106"/>
      <c r="JM11" s="106" t="s">
        <v>1331</v>
      </c>
      <c r="JN11" s="106"/>
      <c r="JO11" s="106"/>
      <c r="JP11" s="106" t="s">
        <v>1332</v>
      </c>
      <c r="JQ11" s="106"/>
      <c r="JR11" s="106"/>
      <c r="JS11" s="106" t="s">
        <v>1333</v>
      </c>
      <c r="JT11" s="106"/>
      <c r="JU11" s="106"/>
      <c r="JV11" s="106" t="s">
        <v>1334</v>
      </c>
      <c r="JW11" s="106"/>
      <c r="JX11" s="106"/>
      <c r="JY11" s="106" t="s">
        <v>1444</v>
      </c>
      <c r="JZ11" s="106"/>
      <c r="KA11" s="106"/>
      <c r="KB11" s="106" t="s">
        <v>1445</v>
      </c>
      <c r="KC11" s="106"/>
      <c r="KD11" s="106"/>
      <c r="KE11" s="106" t="s">
        <v>1446</v>
      </c>
      <c r="KF11" s="106"/>
      <c r="KG11" s="106"/>
      <c r="KH11" s="119" t="s">
        <v>1335</v>
      </c>
      <c r="KI11" s="106"/>
      <c r="KJ11" s="106"/>
      <c r="KK11" s="106" t="s">
        <v>1336</v>
      </c>
      <c r="KL11" s="106"/>
      <c r="KM11" s="106"/>
      <c r="KN11" s="106" t="s">
        <v>1393</v>
      </c>
      <c r="KO11" s="106"/>
      <c r="KP11" s="106"/>
      <c r="KQ11" s="106" t="s">
        <v>1337</v>
      </c>
      <c r="KR11" s="106"/>
      <c r="KS11" s="106"/>
      <c r="KT11" s="106" t="s">
        <v>1338</v>
      </c>
      <c r="KU11" s="106"/>
      <c r="KV11" s="106"/>
      <c r="KW11" s="106" t="s">
        <v>1339</v>
      </c>
      <c r="KX11" s="106"/>
      <c r="KY11" s="106"/>
      <c r="KZ11" s="106" t="s">
        <v>1340</v>
      </c>
      <c r="LA11" s="106"/>
      <c r="LB11" s="106"/>
      <c r="LC11" s="140" t="s">
        <v>1341</v>
      </c>
      <c r="LD11" s="141"/>
      <c r="LE11" s="142"/>
      <c r="LF11" s="140" t="s">
        <v>1342</v>
      </c>
      <c r="LG11" s="141"/>
      <c r="LH11" s="142"/>
      <c r="LI11" s="140" t="s">
        <v>1343</v>
      </c>
      <c r="LJ11" s="141"/>
      <c r="LK11" s="142"/>
      <c r="LL11" s="140" t="s">
        <v>1344</v>
      </c>
      <c r="LM11" s="141"/>
      <c r="LN11" s="142"/>
      <c r="LO11" s="140" t="s">
        <v>1345</v>
      </c>
      <c r="LP11" s="141"/>
      <c r="LQ11" s="142"/>
      <c r="LR11" s="140" t="s">
        <v>1394</v>
      </c>
      <c r="LS11" s="141"/>
      <c r="LT11" s="142"/>
      <c r="LU11" s="140" t="s">
        <v>1346</v>
      </c>
      <c r="LV11" s="141"/>
      <c r="LW11" s="142"/>
      <c r="LX11" s="140" t="s">
        <v>1347</v>
      </c>
      <c r="LY11" s="141"/>
      <c r="LZ11" s="142"/>
      <c r="MA11" s="140" t="s">
        <v>1348</v>
      </c>
      <c r="MB11" s="141"/>
      <c r="MC11" s="142"/>
      <c r="MD11" s="140" t="s">
        <v>1349</v>
      </c>
      <c r="ME11" s="141"/>
      <c r="MF11" s="142"/>
      <c r="MG11" s="140" t="s">
        <v>1350</v>
      </c>
      <c r="MH11" s="141"/>
      <c r="MI11" s="142"/>
      <c r="MJ11" s="140" t="s">
        <v>1351</v>
      </c>
      <c r="MK11" s="141"/>
      <c r="ML11" s="142"/>
      <c r="MM11" s="117" t="s">
        <v>1352</v>
      </c>
      <c r="MN11" s="118"/>
      <c r="MO11" s="119"/>
      <c r="MP11" s="117" t="s">
        <v>1353</v>
      </c>
      <c r="MQ11" s="118"/>
      <c r="MR11" s="119"/>
      <c r="MS11" s="117" t="s">
        <v>1354</v>
      </c>
      <c r="MT11" s="118"/>
      <c r="MU11" s="119"/>
      <c r="MV11" s="140" t="s">
        <v>1395</v>
      </c>
      <c r="MW11" s="141"/>
      <c r="MX11" s="142"/>
      <c r="MY11" s="140" t="s">
        <v>1355</v>
      </c>
      <c r="MZ11" s="141"/>
      <c r="NA11" s="142"/>
      <c r="NB11" s="117" t="s">
        <v>1356</v>
      </c>
      <c r="NC11" s="118"/>
      <c r="ND11" s="119"/>
      <c r="NE11" s="117" t="s">
        <v>1357</v>
      </c>
      <c r="NF11" s="118"/>
      <c r="NG11" s="119"/>
      <c r="NH11" s="117" t="s">
        <v>1358</v>
      </c>
      <c r="NI11" s="118"/>
      <c r="NJ11" s="119"/>
      <c r="NK11" s="119" t="s">
        <v>1359</v>
      </c>
      <c r="NL11" s="106"/>
      <c r="NM11" s="106"/>
      <c r="NN11" s="106" t="s">
        <v>1360</v>
      </c>
      <c r="NO11" s="106"/>
      <c r="NP11" s="106"/>
      <c r="NQ11" s="159" t="s">
        <v>1396</v>
      </c>
      <c r="NR11" s="160"/>
      <c r="NS11" s="161"/>
      <c r="NT11" s="106" t="s">
        <v>1397</v>
      </c>
      <c r="NU11" s="106"/>
      <c r="NV11" s="106"/>
      <c r="NW11" s="106" t="s">
        <v>1398</v>
      </c>
      <c r="NX11" s="106"/>
      <c r="NY11" s="106"/>
      <c r="NZ11" s="106" t="s">
        <v>1399</v>
      </c>
      <c r="OA11" s="106"/>
      <c r="OB11" s="106"/>
      <c r="OC11" s="106" t="s">
        <v>1400</v>
      </c>
      <c r="OD11" s="106"/>
      <c r="OE11" s="106"/>
      <c r="OF11" s="106" t="s">
        <v>1401</v>
      </c>
      <c r="OG11" s="106"/>
      <c r="OH11" s="106"/>
      <c r="OI11" s="106" t="s">
        <v>1402</v>
      </c>
      <c r="OJ11" s="106"/>
      <c r="OK11" s="106"/>
      <c r="OL11" s="140" t="s">
        <v>1403</v>
      </c>
      <c r="OM11" s="141"/>
      <c r="ON11" s="142"/>
      <c r="OO11" s="140" t="s">
        <v>1404</v>
      </c>
      <c r="OP11" s="141"/>
      <c r="OQ11" s="142"/>
      <c r="OR11" s="140" t="s">
        <v>1405</v>
      </c>
      <c r="OS11" s="141"/>
      <c r="OT11" s="141"/>
      <c r="OU11" s="106" t="s">
        <v>1361</v>
      </c>
      <c r="OV11" s="106"/>
      <c r="OW11" s="106"/>
      <c r="OX11" s="140" t="s">
        <v>1362</v>
      </c>
      <c r="OY11" s="141"/>
      <c r="OZ11" s="142"/>
      <c r="PA11" s="140" t="s">
        <v>1363</v>
      </c>
      <c r="PB11" s="141"/>
      <c r="PC11" s="142"/>
      <c r="PD11" s="140" t="s">
        <v>1406</v>
      </c>
      <c r="PE11" s="141"/>
      <c r="PF11" s="142"/>
      <c r="PG11" s="140" t="s">
        <v>1364</v>
      </c>
      <c r="PH11" s="141"/>
      <c r="PI11" s="142"/>
      <c r="PJ11" s="140" t="s">
        <v>1365</v>
      </c>
      <c r="PK11" s="141"/>
      <c r="PL11" s="142"/>
      <c r="PM11" s="140" t="s">
        <v>1366</v>
      </c>
      <c r="PN11" s="141"/>
      <c r="PO11" s="142"/>
      <c r="PP11" s="140" t="s">
        <v>1367</v>
      </c>
      <c r="PQ11" s="141"/>
      <c r="PR11" s="142"/>
      <c r="PS11" s="140" t="s">
        <v>1447</v>
      </c>
      <c r="PT11" s="141"/>
      <c r="PU11" s="141"/>
      <c r="PV11" s="141" t="s">
        <v>1448</v>
      </c>
      <c r="PW11" s="141"/>
      <c r="PX11" s="141"/>
      <c r="PY11" s="141" t="s">
        <v>1449</v>
      </c>
      <c r="PZ11" s="141"/>
      <c r="QA11" s="141"/>
      <c r="QB11" s="141" t="s">
        <v>1450</v>
      </c>
      <c r="QC11" s="141"/>
      <c r="QD11" s="141"/>
      <c r="QE11" s="141" t="s">
        <v>1451</v>
      </c>
      <c r="QF11" s="141"/>
      <c r="QG11" s="141"/>
      <c r="QH11" s="141" t="s">
        <v>1452</v>
      </c>
      <c r="QI11" s="141"/>
      <c r="QJ11" s="141"/>
      <c r="QK11" s="141" t="s">
        <v>1453</v>
      </c>
      <c r="QL11" s="141"/>
      <c r="QM11" s="141"/>
      <c r="QN11" s="141" t="s">
        <v>1454</v>
      </c>
      <c r="QO11" s="141"/>
      <c r="QP11" s="141"/>
      <c r="QQ11" s="141" t="s">
        <v>1455</v>
      </c>
      <c r="QR11" s="141"/>
      <c r="QS11" s="141"/>
      <c r="QT11" s="141" t="s">
        <v>1456</v>
      </c>
      <c r="QU11" s="141"/>
      <c r="QV11" s="141"/>
      <c r="QW11" s="141" t="s">
        <v>1457</v>
      </c>
      <c r="QX11" s="141"/>
      <c r="QY11" s="141"/>
      <c r="QZ11" s="141" t="s">
        <v>1458</v>
      </c>
      <c r="RA11" s="141"/>
      <c r="RB11" s="141"/>
      <c r="RC11" s="141" t="s">
        <v>1459</v>
      </c>
      <c r="RD11" s="141"/>
      <c r="RE11" s="141"/>
      <c r="RF11" s="141" t="s">
        <v>1460</v>
      </c>
      <c r="RG11" s="141"/>
      <c r="RH11" s="142"/>
      <c r="RI11" s="106" t="s">
        <v>1368</v>
      </c>
      <c r="RJ11" s="106"/>
      <c r="RK11" s="106"/>
      <c r="RL11" s="106" t="s">
        <v>1369</v>
      </c>
      <c r="RM11" s="106"/>
      <c r="RN11" s="106"/>
      <c r="RO11" s="106" t="s">
        <v>1407</v>
      </c>
      <c r="RP11" s="106"/>
      <c r="RQ11" s="106"/>
      <c r="RR11" s="106" t="s">
        <v>1370</v>
      </c>
      <c r="RS11" s="106"/>
      <c r="RT11" s="106"/>
      <c r="RU11" s="106" t="s">
        <v>1371</v>
      </c>
      <c r="RV11" s="106"/>
      <c r="RW11" s="106"/>
      <c r="RX11" s="106" t="s">
        <v>1372</v>
      </c>
      <c r="RY11" s="106"/>
      <c r="RZ11" s="106"/>
      <c r="SA11" s="106" t="s">
        <v>1373</v>
      </c>
      <c r="SB11" s="106"/>
      <c r="SC11" s="106"/>
      <c r="SD11" s="106" t="s">
        <v>1374</v>
      </c>
      <c r="SE11" s="106"/>
      <c r="SF11" s="106"/>
      <c r="SG11" s="106" t="s">
        <v>1375</v>
      </c>
      <c r="SH11" s="106"/>
      <c r="SI11" s="106"/>
      <c r="SJ11" s="106" t="s">
        <v>1376</v>
      </c>
      <c r="SK11" s="106"/>
      <c r="SL11" s="106"/>
      <c r="SM11" s="106" t="s">
        <v>1377</v>
      </c>
      <c r="SN11" s="106"/>
      <c r="SO11" s="106"/>
      <c r="SP11" s="106" t="s">
        <v>1378</v>
      </c>
      <c r="SQ11" s="106"/>
      <c r="SR11" s="106"/>
      <c r="SS11" s="106" t="s">
        <v>1408</v>
      </c>
      <c r="ST11" s="106"/>
      <c r="SU11" s="106"/>
      <c r="SV11" s="106" t="s">
        <v>1379</v>
      </c>
      <c r="SW11" s="106"/>
      <c r="SX11" s="106"/>
      <c r="SY11" s="106" t="s">
        <v>1380</v>
      </c>
      <c r="SZ11" s="106"/>
      <c r="TA11" s="106"/>
      <c r="TB11" s="106" t="s">
        <v>1381</v>
      </c>
      <c r="TC11" s="106"/>
      <c r="TD11" s="106"/>
      <c r="TE11" s="106" t="s">
        <v>1382</v>
      </c>
      <c r="TF11" s="106"/>
      <c r="TG11" s="117"/>
      <c r="TH11" s="106" t="s">
        <v>1383</v>
      </c>
      <c r="TI11" s="106"/>
      <c r="TJ11" s="117"/>
      <c r="TK11" s="106" t="s">
        <v>1384</v>
      </c>
      <c r="TL11" s="106"/>
      <c r="TM11" s="117"/>
      <c r="TN11" s="106" t="s">
        <v>1385</v>
      </c>
      <c r="TO11" s="106"/>
      <c r="TP11" s="117"/>
      <c r="TQ11" s="117" t="s">
        <v>1386</v>
      </c>
      <c r="TR11" s="123"/>
      <c r="TS11" s="123"/>
      <c r="TT11" s="117" t="s">
        <v>1461</v>
      </c>
      <c r="TU11" s="118"/>
      <c r="TV11" s="119"/>
      <c r="TW11" s="117" t="s">
        <v>1462</v>
      </c>
      <c r="TX11" s="118"/>
      <c r="TY11" s="119"/>
      <c r="TZ11" s="117" t="s">
        <v>1463</v>
      </c>
      <c r="UA11" s="118"/>
      <c r="UB11" s="119"/>
      <c r="UC11" s="117" t="s">
        <v>1464</v>
      </c>
      <c r="UD11" s="118"/>
      <c r="UE11" s="119"/>
      <c r="UF11" s="117" t="s">
        <v>1465</v>
      </c>
      <c r="UG11" s="118"/>
      <c r="UH11" s="119"/>
      <c r="UI11" s="117" t="s">
        <v>1466</v>
      </c>
      <c r="UJ11" s="118"/>
      <c r="UK11" s="119"/>
      <c r="UL11" s="117" t="s">
        <v>1467</v>
      </c>
      <c r="UM11" s="118"/>
      <c r="UN11" s="119"/>
      <c r="UO11" s="117" t="s">
        <v>1468</v>
      </c>
      <c r="UP11" s="118"/>
      <c r="UQ11" s="119"/>
      <c r="UR11" s="117" t="s">
        <v>1469</v>
      </c>
      <c r="US11" s="118"/>
      <c r="UT11" s="119"/>
      <c r="UU11" s="117" t="s">
        <v>1470</v>
      </c>
      <c r="UV11" s="118"/>
      <c r="UW11" s="119"/>
      <c r="UX11" s="117" t="s">
        <v>1471</v>
      </c>
      <c r="UY11" s="118"/>
      <c r="UZ11" s="119"/>
      <c r="VA11" s="117" t="s">
        <v>1472</v>
      </c>
      <c r="VB11" s="118"/>
      <c r="VC11" s="119"/>
      <c r="VD11" s="117" t="s">
        <v>1473</v>
      </c>
      <c r="VE11" s="118"/>
      <c r="VF11" s="119"/>
      <c r="VG11" s="117" t="s">
        <v>1474</v>
      </c>
      <c r="VH11" s="118"/>
      <c r="VI11" s="119"/>
      <c r="VJ11" s="117" t="s">
        <v>1475</v>
      </c>
      <c r="VK11" s="118"/>
      <c r="VL11" s="119"/>
      <c r="VM11" s="117" t="s">
        <v>1476</v>
      </c>
      <c r="VN11" s="118"/>
      <c r="VO11" s="119"/>
      <c r="VP11" s="117" t="s">
        <v>1477</v>
      </c>
      <c r="VQ11" s="118"/>
      <c r="VR11" s="119"/>
      <c r="VS11" s="117" t="s">
        <v>1478</v>
      </c>
      <c r="VT11" s="118"/>
      <c r="VU11" s="119"/>
    </row>
    <row r="12" spans="1:593" ht="109.15" customHeight="1" thickBot="1" x14ac:dyDescent="0.4">
      <c r="A12" s="94"/>
      <c r="B12" s="135"/>
      <c r="C12" s="156" t="s">
        <v>1690</v>
      </c>
      <c r="D12" s="157"/>
      <c r="E12" s="158"/>
      <c r="F12" s="156" t="s">
        <v>1691</v>
      </c>
      <c r="G12" s="157"/>
      <c r="H12" s="158"/>
      <c r="I12" s="162" t="s">
        <v>1692</v>
      </c>
      <c r="J12" s="163"/>
      <c r="K12" s="164"/>
      <c r="L12" s="156" t="s">
        <v>1693</v>
      </c>
      <c r="M12" s="157"/>
      <c r="N12" s="158"/>
      <c r="O12" s="156" t="s">
        <v>1694</v>
      </c>
      <c r="P12" s="157"/>
      <c r="Q12" s="158"/>
      <c r="R12" s="156" t="s">
        <v>1695</v>
      </c>
      <c r="S12" s="157"/>
      <c r="T12" s="158"/>
      <c r="U12" s="156" t="s">
        <v>1696</v>
      </c>
      <c r="V12" s="157"/>
      <c r="W12" s="158"/>
      <c r="X12" s="156" t="s">
        <v>1697</v>
      </c>
      <c r="Y12" s="157"/>
      <c r="Z12" s="158"/>
      <c r="AA12" s="156" t="s">
        <v>1698</v>
      </c>
      <c r="AB12" s="157"/>
      <c r="AC12" s="158"/>
      <c r="AD12" s="156" t="s">
        <v>1699</v>
      </c>
      <c r="AE12" s="157"/>
      <c r="AF12" s="158"/>
      <c r="AG12" s="156" t="s">
        <v>1700</v>
      </c>
      <c r="AH12" s="157"/>
      <c r="AI12" s="158"/>
      <c r="AJ12" s="156" t="s">
        <v>1701</v>
      </c>
      <c r="AK12" s="157"/>
      <c r="AL12" s="158"/>
      <c r="AM12" s="156" t="s">
        <v>1702</v>
      </c>
      <c r="AN12" s="157"/>
      <c r="AO12" s="158"/>
      <c r="AP12" s="156" t="s">
        <v>1703</v>
      </c>
      <c r="AQ12" s="157"/>
      <c r="AR12" s="158"/>
      <c r="AS12" s="156" t="s">
        <v>1704</v>
      </c>
      <c r="AT12" s="157"/>
      <c r="AU12" s="158"/>
      <c r="AV12" s="156" t="s">
        <v>1705</v>
      </c>
      <c r="AW12" s="157"/>
      <c r="AX12" s="158"/>
      <c r="AY12" s="156" t="s">
        <v>1706</v>
      </c>
      <c r="AZ12" s="157"/>
      <c r="BA12" s="158"/>
      <c r="BB12" s="156" t="s">
        <v>1707</v>
      </c>
      <c r="BC12" s="157"/>
      <c r="BD12" s="158"/>
      <c r="BE12" s="156" t="s">
        <v>1708</v>
      </c>
      <c r="BF12" s="157"/>
      <c r="BG12" s="158"/>
      <c r="BH12" s="156" t="s">
        <v>1709</v>
      </c>
      <c r="BI12" s="157"/>
      <c r="BJ12" s="158"/>
      <c r="BK12" s="156" t="s">
        <v>1710</v>
      </c>
      <c r="BL12" s="157"/>
      <c r="BM12" s="158"/>
      <c r="BN12" s="156" t="s">
        <v>1711</v>
      </c>
      <c r="BO12" s="157"/>
      <c r="BP12" s="158"/>
      <c r="BQ12" s="156" t="s">
        <v>1712</v>
      </c>
      <c r="BR12" s="157"/>
      <c r="BS12" s="158"/>
      <c r="BT12" s="156" t="s">
        <v>1713</v>
      </c>
      <c r="BU12" s="157"/>
      <c r="BV12" s="158"/>
      <c r="BW12" s="156" t="s">
        <v>1549</v>
      </c>
      <c r="BX12" s="157"/>
      <c r="BY12" s="158"/>
      <c r="BZ12" s="156" t="s">
        <v>1714</v>
      </c>
      <c r="CA12" s="157"/>
      <c r="CB12" s="158"/>
      <c r="CC12" s="156" t="s">
        <v>1715</v>
      </c>
      <c r="CD12" s="157"/>
      <c r="CE12" s="158"/>
      <c r="CF12" s="156" t="s">
        <v>1716</v>
      </c>
      <c r="CG12" s="157"/>
      <c r="CH12" s="158"/>
      <c r="CI12" s="156" t="s">
        <v>1717</v>
      </c>
      <c r="CJ12" s="157"/>
      <c r="CK12" s="158"/>
      <c r="CL12" s="156" t="s">
        <v>1718</v>
      </c>
      <c r="CM12" s="157"/>
      <c r="CN12" s="158"/>
      <c r="CO12" s="156" t="s">
        <v>1719</v>
      </c>
      <c r="CP12" s="157"/>
      <c r="CQ12" s="158"/>
      <c r="CR12" s="156" t="s">
        <v>1720</v>
      </c>
      <c r="CS12" s="157"/>
      <c r="CT12" s="158"/>
      <c r="CU12" s="156" t="s">
        <v>1721</v>
      </c>
      <c r="CV12" s="157"/>
      <c r="CW12" s="158"/>
      <c r="CX12" s="156" t="s">
        <v>1722</v>
      </c>
      <c r="CY12" s="157"/>
      <c r="CZ12" s="158"/>
      <c r="DA12" s="156" t="s">
        <v>1723</v>
      </c>
      <c r="DB12" s="157"/>
      <c r="DC12" s="158"/>
      <c r="DD12" s="156" t="s">
        <v>1724</v>
      </c>
      <c r="DE12" s="157"/>
      <c r="DF12" s="158"/>
      <c r="DG12" s="168" t="s">
        <v>1725</v>
      </c>
      <c r="DH12" s="169"/>
      <c r="DI12" s="170"/>
      <c r="DJ12" s="156" t="s">
        <v>1726</v>
      </c>
      <c r="DK12" s="157"/>
      <c r="DL12" s="158"/>
      <c r="DM12" s="156" t="s">
        <v>1727</v>
      </c>
      <c r="DN12" s="157"/>
      <c r="DO12" s="158"/>
      <c r="DP12" s="156" t="s">
        <v>1728</v>
      </c>
      <c r="DQ12" s="157"/>
      <c r="DR12" s="158"/>
      <c r="DS12" s="156" t="s">
        <v>1729</v>
      </c>
      <c r="DT12" s="157"/>
      <c r="DU12" s="158"/>
      <c r="DV12" s="156" t="s">
        <v>1730</v>
      </c>
      <c r="DW12" s="157"/>
      <c r="DX12" s="158"/>
      <c r="DY12" s="156" t="s">
        <v>1731</v>
      </c>
      <c r="DZ12" s="157"/>
      <c r="EA12" s="158"/>
      <c r="EB12" s="156" t="s">
        <v>1732</v>
      </c>
      <c r="EC12" s="157"/>
      <c r="ED12" s="158"/>
      <c r="EE12" s="156" t="s">
        <v>1603</v>
      </c>
      <c r="EF12" s="157"/>
      <c r="EG12" s="158"/>
      <c r="EH12" s="156" t="s">
        <v>1733</v>
      </c>
      <c r="EI12" s="157"/>
      <c r="EJ12" s="158"/>
      <c r="EK12" s="156" t="s">
        <v>1734</v>
      </c>
      <c r="EL12" s="157"/>
      <c r="EM12" s="158"/>
      <c r="EN12" s="156" t="s">
        <v>1735</v>
      </c>
      <c r="EO12" s="157"/>
      <c r="EP12" s="158"/>
      <c r="EQ12" s="156" t="s">
        <v>1736</v>
      </c>
      <c r="ER12" s="157"/>
      <c r="ES12" s="158"/>
      <c r="ET12" s="156" t="s">
        <v>1737</v>
      </c>
      <c r="EU12" s="157"/>
      <c r="EV12" s="158"/>
      <c r="EW12" s="156" t="s">
        <v>1738</v>
      </c>
      <c r="EX12" s="157"/>
      <c r="EY12" s="158"/>
      <c r="EZ12" s="156" t="s">
        <v>1739</v>
      </c>
      <c r="FA12" s="157"/>
      <c r="FB12" s="158"/>
      <c r="FC12" s="156" t="s">
        <v>1740</v>
      </c>
      <c r="FD12" s="157"/>
      <c r="FE12" s="158"/>
      <c r="FF12" s="156" t="s">
        <v>1741</v>
      </c>
      <c r="FG12" s="157"/>
      <c r="FH12" s="158"/>
      <c r="FI12" s="156" t="s">
        <v>1742</v>
      </c>
      <c r="FJ12" s="157"/>
      <c r="FK12" s="158"/>
      <c r="FL12" s="156" t="s">
        <v>1743</v>
      </c>
      <c r="FM12" s="157"/>
      <c r="FN12" s="158"/>
      <c r="FO12" s="156" t="s">
        <v>1744</v>
      </c>
      <c r="FP12" s="157"/>
      <c r="FQ12" s="158"/>
      <c r="FR12" s="156" t="s">
        <v>1745</v>
      </c>
      <c r="FS12" s="157"/>
      <c r="FT12" s="158"/>
      <c r="FU12" s="156" t="s">
        <v>1632</v>
      </c>
      <c r="FV12" s="157"/>
      <c r="FW12" s="158"/>
      <c r="FX12" s="175" t="s">
        <v>1636</v>
      </c>
      <c r="FY12" s="176"/>
      <c r="FZ12" s="177"/>
      <c r="GA12" s="168" t="s">
        <v>1746</v>
      </c>
      <c r="GB12" s="169"/>
      <c r="GC12" s="170"/>
      <c r="GD12" s="156" t="s">
        <v>1747</v>
      </c>
      <c r="GE12" s="157"/>
      <c r="GF12" s="158"/>
      <c r="GG12" s="156" t="s">
        <v>1748</v>
      </c>
      <c r="GH12" s="157"/>
      <c r="GI12" s="158"/>
      <c r="GJ12" s="156" t="s">
        <v>1749</v>
      </c>
      <c r="GK12" s="157"/>
      <c r="GL12" s="158"/>
      <c r="GM12" s="156" t="s">
        <v>1750</v>
      </c>
      <c r="GN12" s="157"/>
      <c r="GO12" s="158"/>
      <c r="GP12" s="156" t="s">
        <v>1751</v>
      </c>
      <c r="GQ12" s="157"/>
      <c r="GR12" s="158"/>
      <c r="GS12" s="168" t="s">
        <v>1752</v>
      </c>
      <c r="GT12" s="169"/>
      <c r="GU12" s="170"/>
      <c r="GV12" s="156" t="s">
        <v>1753</v>
      </c>
      <c r="GW12" s="157"/>
      <c r="GX12" s="158"/>
      <c r="GY12" s="156" t="s">
        <v>1754</v>
      </c>
      <c r="GZ12" s="157"/>
      <c r="HA12" s="158"/>
      <c r="HB12" s="156" t="s">
        <v>1755</v>
      </c>
      <c r="HC12" s="157"/>
      <c r="HD12" s="158"/>
      <c r="HE12" s="156" t="s">
        <v>1756</v>
      </c>
      <c r="HF12" s="157"/>
      <c r="HG12" s="158"/>
      <c r="HH12" s="156" t="s">
        <v>1757</v>
      </c>
      <c r="HI12" s="157"/>
      <c r="HJ12" s="158"/>
      <c r="HK12" s="156" t="s">
        <v>1758</v>
      </c>
      <c r="HL12" s="157"/>
      <c r="HM12" s="158"/>
      <c r="HN12" s="156" t="s">
        <v>1759</v>
      </c>
      <c r="HO12" s="157"/>
      <c r="HP12" s="158"/>
      <c r="HQ12" s="156" t="s">
        <v>1760</v>
      </c>
      <c r="HR12" s="157"/>
      <c r="HS12" s="158"/>
      <c r="HT12" s="156" t="s">
        <v>1761</v>
      </c>
      <c r="HU12" s="157"/>
      <c r="HV12" s="158"/>
      <c r="HW12" s="156" t="s">
        <v>1762</v>
      </c>
      <c r="HX12" s="157"/>
      <c r="HY12" s="158"/>
      <c r="HZ12" s="156" t="s">
        <v>1763</v>
      </c>
      <c r="IA12" s="157"/>
      <c r="IB12" s="158"/>
      <c r="IC12" s="156" t="s">
        <v>1764</v>
      </c>
      <c r="ID12" s="157"/>
      <c r="IE12" s="158"/>
      <c r="IF12" s="156" t="s">
        <v>1765</v>
      </c>
      <c r="IG12" s="157"/>
      <c r="IH12" s="158"/>
      <c r="II12" s="156" t="s">
        <v>1766</v>
      </c>
      <c r="IJ12" s="157"/>
      <c r="IK12" s="158"/>
      <c r="IL12" s="156" t="s">
        <v>1767</v>
      </c>
      <c r="IM12" s="157"/>
      <c r="IN12" s="158"/>
      <c r="IO12" s="156" t="s">
        <v>1768</v>
      </c>
      <c r="IP12" s="157"/>
      <c r="IQ12" s="158"/>
      <c r="IR12" s="156" t="s">
        <v>1689</v>
      </c>
      <c r="IS12" s="157"/>
      <c r="IT12" s="158"/>
      <c r="IU12" s="156" t="s">
        <v>1802</v>
      </c>
      <c r="IV12" s="157"/>
      <c r="IW12" s="158"/>
      <c r="IX12" s="156" t="s">
        <v>1803</v>
      </c>
      <c r="IY12" s="157"/>
      <c r="IZ12" s="158"/>
      <c r="JA12" s="156" t="s">
        <v>1804</v>
      </c>
      <c r="JB12" s="157"/>
      <c r="JC12" s="158"/>
      <c r="JD12" s="156" t="s">
        <v>1805</v>
      </c>
      <c r="JE12" s="157"/>
      <c r="JF12" s="158"/>
      <c r="JG12" s="156" t="s">
        <v>1806</v>
      </c>
      <c r="JH12" s="157"/>
      <c r="JI12" s="158"/>
      <c r="JJ12" s="156" t="s">
        <v>1807</v>
      </c>
      <c r="JK12" s="157"/>
      <c r="JL12" s="158"/>
      <c r="JM12" s="156" t="s">
        <v>1808</v>
      </c>
      <c r="JN12" s="157"/>
      <c r="JO12" s="158"/>
      <c r="JP12" s="156" t="s">
        <v>1809</v>
      </c>
      <c r="JQ12" s="157"/>
      <c r="JR12" s="158"/>
      <c r="JS12" s="168" t="s">
        <v>1810</v>
      </c>
      <c r="JT12" s="169"/>
      <c r="JU12" s="170"/>
      <c r="JV12" s="156" t="s">
        <v>1811</v>
      </c>
      <c r="JW12" s="157"/>
      <c r="JX12" s="158"/>
      <c r="JY12" s="168" t="s">
        <v>1812</v>
      </c>
      <c r="JZ12" s="169"/>
      <c r="KA12" s="170"/>
      <c r="KB12" s="156" t="s">
        <v>1813</v>
      </c>
      <c r="KC12" s="157"/>
      <c r="KD12" s="158"/>
      <c r="KE12" s="156" t="s">
        <v>1814</v>
      </c>
      <c r="KF12" s="157"/>
      <c r="KG12" s="158"/>
      <c r="KH12" s="156" t="s">
        <v>1973</v>
      </c>
      <c r="KI12" s="157"/>
      <c r="KJ12" s="158"/>
      <c r="KK12" s="156" t="s">
        <v>1974</v>
      </c>
      <c r="KL12" s="157"/>
      <c r="KM12" s="158"/>
      <c r="KN12" s="168" t="s">
        <v>1975</v>
      </c>
      <c r="KO12" s="169"/>
      <c r="KP12" s="170"/>
      <c r="KQ12" s="156" t="s">
        <v>1976</v>
      </c>
      <c r="KR12" s="157"/>
      <c r="KS12" s="158"/>
      <c r="KT12" s="156" t="s">
        <v>1977</v>
      </c>
      <c r="KU12" s="157"/>
      <c r="KV12" s="158"/>
      <c r="KW12" s="156" t="s">
        <v>1978</v>
      </c>
      <c r="KX12" s="157"/>
      <c r="KY12" s="158"/>
      <c r="KZ12" s="156" t="s">
        <v>1979</v>
      </c>
      <c r="LA12" s="157"/>
      <c r="LB12" s="158"/>
      <c r="LC12" s="156" t="s">
        <v>1980</v>
      </c>
      <c r="LD12" s="157"/>
      <c r="LE12" s="158"/>
      <c r="LF12" s="156" t="s">
        <v>1981</v>
      </c>
      <c r="LG12" s="157"/>
      <c r="LH12" s="158"/>
      <c r="LI12" s="156" t="s">
        <v>1982</v>
      </c>
      <c r="LJ12" s="157"/>
      <c r="LK12" s="158"/>
      <c r="LL12" s="156" t="s">
        <v>1842</v>
      </c>
      <c r="LM12" s="157"/>
      <c r="LN12" s="158"/>
      <c r="LO12" s="156" t="s">
        <v>1983</v>
      </c>
      <c r="LP12" s="157"/>
      <c r="LQ12" s="158"/>
      <c r="LR12" s="156" t="s">
        <v>1984</v>
      </c>
      <c r="LS12" s="157"/>
      <c r="LT12" s="158"/>
      <c r="LU12" s="156" t="s">
        <v>1985</v>
      </c>
      <c r="LV12" s="157"/>
      <c r="LW12" s="158"/>
      <c r="LX12" s="168" t="s">
        <v>1986</v>
      </c>
      <c r="LY12" s="169"/>
      <c r="LZ12" s="170"/>
      <c r="MA12" s="156" t="s">
        <v>1987</v>
      </c>
      <c r="MB12" s="157"/>
      <c r="MC12" s="158"/>
      <c r="MD12" s="171" t="s">
        <v>1860</v>
      </c>
      <c r="ME12" s="172"/>
      <c r="MF12" s="174"/>
      <c r="MG12" s="156" t="s">
        <v>1988</v>
      </c>
      <c r="MH12" s="157"/>
      <c r="MI12" s="158"/>
      <c r="MJ12" s="156" t="s">
        <v>1989</v>
      </c>
      <c r="MK12" s="157"/>
      <c r="ML12" s="158"/>
      <c r="MM12" s="156" t="s">
        <v>1990</v>
      </c>
      <c r="MN12" s="157"/>
      <c r="MO12" s="158"/>
      <c r="MP12" s="168" t="s">
        <v>1991</v>
      </c>
      <c r="MQ12" s="169"/>
      <c r="MR12" s="170"/>
      <c r="MS12" s="156" t="s">
        <v>1867</v>
      </c>
      <c r="MT12" s="157"/>
      <c r="MU12" s="158"/>
      <c r="MV12" s="156" t="s">
        <v>1992</v>
      </c>
      <c r="MW12" s="157"/>
      <c r="MX12" s="158"/>
      <c r="MY12" s="156" t="s">
        <v>1993</v>
      </c>
      <c r="MZ12" s="157"/>
      <c r="NA12" s="158"/>
      <c r="NB12" s="156" t="s">
        <v>1994</v>
      </c>
      <c r="NC12" s="157"/>
      <c r="ND12" s="158"/>
      <c r="NE12" s="156" t="s">
        <v>1995</v>
      </c>
      <c r="NF12" s="157"/>
      <c r="NG12" s="158"/>
      <c r="NH12" s="156" t="s">
        <v>1996</v>
      </c>
      <c r="NI12" s="157"/>
      <c r="NJ12" s="158"/>
      <c r="NK12" s="156" t="s">
        <v>1997</v>
      </c>
      <c r="NL12" s="157"/>
      <c r="NM12" s="158"/>
      <c r="NN12" s="171" t="s">
        <v>1889</v>
      </c>
      <c r="NO12" s="172"/>
      <c r="NP12" s="173"/>
      <c r="NQ12" s="162" t="s">
        <v>1998</v>
      </c>
      <c r="NR12" s="163"/>
      <c r="NS12" s="164"/>
      <c r="NT12" s="156" t="s">
        <v>1999</v>
      </c>
      <c r="NU12" s="157"/>
      <c r="NV12" s="158"/>
      <c r="NW12" s="156" t="s">
        <v>1896</v>
      </c>
      <c r="NX12" s="157"/>
      <c r="NY12" s="158"/>
      <c r="NZ12" s="156" t="s">
        <v>2000</v>
      </c>
      <c r="OA12" s="157"/>
      <c r="OB12" s="158"/>
      <c r="OC12" s="156" t="s">
        <v>2001</v>
      </c>
      <c r="OD12" s="157"/>
      <c r="OE12" s="158"/>
      <c r="OF12" s="156" t="s">
        <v>2002</v>
      </c>
      <c r="OG12" s="157"/>
      <c r="OH12" s="158"/>
      <c r="OI12" s="156" t="s">
        <v>2003</v>
      </c>
      <c r="OJ12" s="157"/>
      <c r="OK12" s="158"/>
      <c r="OL12" s="156" t="s">
        <v>2004</v>
      </c>
      <c r="OM12" s="157"/>
      <c r="ON12" s="158"/>
      <c r="OO12" s="156" t="s">
        <v>2005</v>
      </c>
      <c r="OP12" s="157"/>
      <c r="OQ12" s="158"/>
      <c r="OR12" s="156" t="s">
        <v>2006</v>
      </c>
      <c r="OS12" s="157"/>
      <c r="OT12" s="158"/>
      <c r="OU12" s="156" t="s">
        <v>2007</v>
      </c>
      <c r="OV12" s="157"/>
      <c r="OW12" s="158"/>
      <c r="OX12" s="156" t="s">
        <v>2008</v>
      </c>
      <c r="OY12" s="157"/>
      <c r="OZ12" s="158"/>
      <c r="PA12" s="156" t="s">
        <v>2009</v>
      </c>
      <c r="PB12" s="157"/>
      <c r="PC12" s="158"/>
      <c r="PD12" s="156" t="s">
        <v>2010</v>
      </c>
      <c r="PE12" s="157"/>
      <c r="PF12" s="158"/>
      <c r="PG12" s="168" t="s">
        <v>1922</v>
      </c>
      <c r="PH12" s="169"/>
      <c r="PI12" s="170"/>
      <c r="PJ12" s="156" t="s">
        <v>2011</v>
      </c>
      <c r="PK12" s="157"/>
      <c r="PL12" s="158"/>
      <c r="PM12" s="156" t="s">
        <v>2012</v>
      </c>
      <c r="PN12" s="157"/>
      <c r="PO12" s="158"/>
      <c r="PP12" s="156" t="s">
        <v>2013</v>
      </c>
      <c r="PQ12" s="157"/>
      <c r="PR12" s="158"/>
      <c r="PS12" s="168" t="s">
        <v>2014</v>
      </c>
      <c r="PT12" s="169"/>
      <c r="PU12" s="170"/>
      <c r="PV12" s="156" t="s">
        <v>2015</v>
      </c>
      <c r="PW12" s="157"/>
      <c r="PX12" s="158"/>
      <c r="PY12" s="156" t="s">
        <v>2016</v>
      </c>
      <c r="PZ12" s="157"/>
      <c r="QA12" s="158"/>
      <c r="QB12" s="168" t="s">
        <v>2017</v>
      </c>
      <c r="QC12" s="169"/>
      <c r="QD12" s="170"/>
      <c r="QE12" s="168" t="s">
        <v>2018</v>
      </c>
      <c r="QF12" s="169"/>
      <c r="QG12" s="170"/>
      <c r="QH12" s="156" t="s">
        <v>2019</v>
      </c>
      <c r="QI12" s="157"/>
      <c r="QJ12" s="158"/>
      <c r="QK12" s="156" t="s">
        <v>2020</v>
      </c>
      <c r="QL12" s="157"/>
      <c r="QM12" s="158"/>
      <c r="QN12" s="156" t="s">
        <v>2021</v>
      </c>
      <c r="QO12" s="157"/>
      <c r="QP12" s="158"/>
      <c r="QQ12" s="156" t="s">
        <v>2022</v>
      </c>
      <c r="QR12" s="157"/>
      <c r="QS12" s="158"/>
      <c r="QT12" s="156" t="s">
        <v>2023</v>
      </c>
      <c r="QU12" s="157"/>
      <c r="QV12" s="158"/>
      <c r="QW12" s="156" t="s">
        <v>2024</v>
      </c>
      <c r="QX12" s="157"/>
      <c r="QY12" s="158"/>
      <c r="QZ12" s="156" t="s">
        <v>2025</v>
      </c>
      <c r="RA12" s="157"/>
      <c r="RB12" s="158"/>
      <c r="RC12" s="156" t="s">
        <v>2026</v>
      </c>
      <c r="RD12" s="157"/>
      <c r="RE12" s="158"/>
      <c r="RF12" s="156" t="s">
        <v>2027</v>
      </c>
      <c r="RG12" s="157"/>
      <c r="RH12" s="158"/>
      <c r="RI12" s="156" t="s">
        <v>2033</v>
      </c>
      <c r="RJ12" s="157"/>
      <c r="RK12" s="158"/>
      <c r="RL12" s="156" t="s">
        <v>2034</v>
      </c>
      <c r="RM12" s="157"/>
      <c r="RN12" s="158"/>
      <c r="RO12" s="156" t="s">
        <v>2035</v>
      </c>
      <c r="RP12" s="157"/>
      <c r="RQ12" s="158"/>
      <c r="RR12" s="168" t="s">
        <v>2039</v>
      </c>
      <c r="RS12" s="169"/>
      <c r="RT12" s="170"/>
      <c r="RU12" s="156" t="s">
        <v>2043</v>
      </c>
      <c r="RV12" s="157"/>
      <c r="RW12" s="158"/>
      <c r="RX12" s="156" t="s">
        <v>2047</v>
      </c>
      <c r="RY12" s="157"/>
      <c r="RZ12" s="158"/>
      <c r="SA12" s="156" t="s">
        <v>2051</v>
      </c>
      <c r="SB12" s="157"/>
      <c r="SC12" s="158"/>
      <c r="SD12" s="168" t="s">
        <v>2052</v>
      </c>
      <c r="SE12" s="169"/>
      <c r="SF12" s="170"/>
      <c r="SG12" s="156" t="s">
        <v>2056</v>
      </c>
      <c r="SH12" s="157"/>
      <c r="SI12" s="158"/>
      <c r="SJ12" s="156" t="s">
        <v>2060</v>
      </c>
      <c r="SK12" s="157"/>
      <c r="SL12" s="158"/>
      <c r="SM12" s="156" t="s">
        <v>2064</v>
      </c>
      <c r="SN12" s="157"/>
      <c r="SO12" s="158"/>
      <c r="SP12" s="156" t="s">
        <v>2068</v>
      </c>
      <c r="SQ12" s="157"/>
      <c r="SR12" s="158"/>
      <c r="SS12" s="156" t="s">
        <v>2072</v>
      </c>
      <c r="ST12" s="157"/>
      <c r="SU12" s="158"/>
      <c r="SV12" s="168" t="s">
        <v>2073</v>
      </c>
      <c r="SW12" s="169"/>
      <c r="SX12" s="170"/>
      <c r="SY12" s="156" t="s">
        <v>2077</v>
      </c>
      <c r="SZ12" s="157"/>
      <c r="TA12" s="158"/>
      <c r="TB12" s="156" t="s">
        <v>2081</v>
      </c>
      <c r="TC12" s="157"/>
      <c r="TD12" s="158"/>
      <c r="TE12" s="156" t="s">
        <v>2085</v>
      </c>
      <c r="TF12" s="157"/>
      <c r="TG12" s="158"/>
      <c r="TH12" s="156" t="s">
        <v>2089</v>
      </c>
      <c r="TI12" s="157"/>
      <c r="TJ12" s="158"/>
      <c r="TK12" s="156" t="s">
        <v>2093</v>
      </c>
      <c r="TL12" s="157"/>
      <c r="TM12" s="158"/>
      <c r="TN12" s="156" t="s">
        <v>2097</v>
      </c>
      <c r="TO12" s="157"/>
      <c r="TP12" s="158"/>
      <c r="TQ12" s="156" t="s">
        <v>2101</v>
      </c>
      <c r="TR12" s="157"/>
      <c r="TS12" s="158"/>
      <c r="TT12" s="156" t="s">
        <v>2105</v>
      </c>
      <c r="TU12" s="157"/>
      <c r="TV12" s="158"/>
      <c r="TW12" s="156" t="s">
        <v>2106</v>
      </c>
      <c r="TX12" s="157"/>
      <c r="TY12" s="158"/>
      <c r="TZ12" s="156" t="s">
        <v>2110</v>
      </c>
      <c r="UA12" s="157"/>
      <c r="UB12" s="158"/>
      <c r="UC12" s="156" t="s">
        <v>2114</v>
      </c>
      <c r="UD12" s="157"/>
      <c r="UE12" s="158"/>
      <c r="UF12" s="156" t="s">
        <v>2118</v>
      </c>
      <c r="UG12" s="157"/>
      <c r="UH12" s="158"/>
      <c r="UI12" s="156" t="s">
        <v>2122</v>
      </c>
      <c r="UJ12" s="157"/>
      <c r="UK12" s="158"/>
      <c r="UL12" s="168" t="s">
        <v>2126</v>
      </c>
      <c r="UM12" s="169"/>
      <c r="UN12" s="170"/>
      <c r="UO12" s="156" t="s">
        <v>2129</v>
      </c>
      <c r="UP12" s="157"/>
      <c r="UQ12" s="158"/>
      <c r="UR12" s="175" t="s">
        <v>2136</v>
      </c>
      <c r="US12" s="176"/>
      <c r="UT12" s="177"/>
      <c r="UU12" s="156" t="s">
        <v>2137</v>
      </c>
      <c r="UV12" s="157"/>
      <c r="UW12" s="158"/>
      <c r="UX12" s="156" t="s">
        <v>2141</v>
      </c>
      <c r="UY12" s="157"/>
      <c r="UZ12" s="158"/>
      <c r="VA12" s="156" t="s">
        <v>2145</v>
      </c>
      <c r="VB12" s="157"/>
      <c r="VC12" s="158"/>
      <c r="VD12" s="156" t="s">
        <v>2149</v>
      </c>
      <c r="VE12" s="157"/>
      <c r="VF12" s="193"/>
      <c r="VG12" s="192" t="s">
        <v>2153</v>
      </c>
      <c r="VH12" s="157"/>
      <c r="VI12" s="193"/>
      <c r="VJ12" s="192" t="s">
        <v>2157</v>
      </c>
      <c r="VK12" s="157"/>
      <c r="VL12" s="158"/>
      <c r="VM12" s="156" t="s">
        <v>2161</v>
      </c>
      <c r="VN12" s="157"/>
      <c r="VO12" s="158"/>
      <c r="VP12" s="156" t="s">
        <v>2165</v>
      </c>
      <c r="VQ12" s="157"/>
      <c r="VR12" s="158"/>
      <c r="VS12" s="156" t="s">
        <v>2169</v>
      </c>
      <c r="VT12" s="157"/>
      <c r="VU12" s="158"/>
    </row>
    <row r="13" spans="1:593" ht="115.5" thickBot="1" x14ac:dyDescent="0.4">
      <c r="A13" s="95"/>
      <c r="B13" s="135"/>
      <c r="C13" s="23" t="s">
        <v>1479</v>
      </c>
      <c r="D13" s="18" t="s">
        <v>1480</v>
      </c>
      <c r="E13" s="19" t="s">
        <v>1481</v>
      </c>
      <c r="F13" s="30" t="s">
        <v>1482</v>
      </c>
      <c r="G13" s="34" t="s">
        <v>1483</v>
      </c>
      <c r="H13" s="35" t="s">
        <v>1484</v>
      </c>
      <c r="I13" s="17" t="s">
        <v>1485</v>
      </c>
      <c r="J13" s="18" t="s">
        <v>1486</v>
      </c>
      <c r="K13" s="19" t="s">
        <v>1487</v>
      </c>
      <c r="L13" s="17" t="s">
        <v>1488</v>
      </c>
      <c r="M13" s="18" t="s">
        <v>1489</v>
      </c>
      <c r="N13" s="19" t="s">
        <v>1490</v>
      </c>
      <c r="O13" s="17" t="s">
        <v>1491</v>
      </c>
      <c r="P13" s="18" t="s">
        <v>1492</v>
      </c>
      <c r="Q13" s="19" t="s">
        <v>1493</v>
      </c>
      <c r="R13" s="17" t="s">
        <v>1494</v>
      </c>
      <c r="S13" s="18" t="s">
        <v>1495</v>
      </c>
      <c r="T13" s="19" t="s">
        <v>1496</v>
      </c>
      <c r="U13" s="17" t="s">
        <v>1497</v>
      </c>
      <c r="V13" s="18" t="s">
        <v>1498</v>
      </c>
      <c r="W13" s="19" t="s">
        <v>1499</v>
      </c>
      <c r="X13" s="17" t="s">
        <v>1500</v>
      </c>
      <c r="Y13" s="18" t="s">
        <v>1501</v>
      </c>
      <c r="Z13" s="19" t="s">
        <v>1502</v>
      </c>
      <c r="AA13" s="17" t="s">
        <v>1503</v>
      </c>
      <c r="AB13" s="18" t="s">
        <v>1504</v>
      </c>
      <c r="AC13" s="19" t="s">
        <v>1505</v>
      </c>
      <c r="AD13" s="17" t="s">
        <v>1506</v>
      </c>
      <c r="AE13" s="18" t="s">
        <v>1507</v>
      </c>
      <c r="AF13" s="19" t="s">
        <v>1508</v>
      </c>
      <c r="AG13" s="17" t="s">
        <v>1509</v>
      </c>
      <c r="AH13" s="18" t="s">
        <v>1510</v>
      </c>
      <c r="AI13" s="19" t="s">
        <v>1511</v>
      </c>
      <c r="AJ13" s="17" t="s">
        <v>1512</v>
      </c>
      <c r="AK13" s="18" t="s">
        <v>1513</v>
      </c>
      <c r="AL13" s="19" t="s">
        <v>1514</v>
      </c>
      <c r="AM13" s="17" t="s">
        <v>1515</v>
      </c>
      <c r="AN13" s="18" t="s">
        <v>1516</v>
      </c>
      <c r="AO13" s="19" t="s">
        <v>1517</v>
      </c>
      <c r="AP13" s="17" t="s">
        <v>1518</v>
      </c>
      <c r="AQ13" s="18" t="s">
        <v>1519</v>
      </c>
      <c r="AR13" s="19" t="s">
        <v>1520</v>
      </c>
      <c r="AS13" s="17" t="s">
        <v>1521</v>
      </c>
      <c r="AT13" s="18" t="s">
        <v>1522</v>
      </c>
      <c r="AU13" s="19" t="s">
        <v>1523</v>
      </c>
      <c r="AV13" s="17" t="s">
        <v>1524</v>
      </c>
      <c r="AW13" s="18" t="s">
        <v>1525</v>
      </c>
      <c r="AX13" s="19" t="s">
        <v>1526</v>
      </c>
      <c r="AY13" s="17" t="s">
        <v>1527</v>
      </c>
      <c r="AZ13" s="18" t="s">
        <v>1528</v>
      </c>
      <c r="BA13" s="19" t="s">
        <v>1529</v>
      </c>
      <c r="BB13" s="17" t="s">
        <v>1530</v>
      </c>
      <c r="BC13" s="18" t="s">
        <v>1531</v>
      </c>
      <c r="BD13" s="19" t="s">
        <v>1532</v>
      </c>
      <c r="BE13" s="17" t="s">
        <v>1533</v>
      </c>
      <c r="BF13" s="18" t="s">
        <v>1534</v>
      </c>
      <c r="BG13" s="19" t="s">
        <v>1535</v>
      </c>
      <c r="BH13" s="17" t="s">
        <v>953</v>
      </c>
      <c r="BI13" s="18" t="s">
        <v>1536</v>
      </c>
      <c r="BJ13" s="19" t="s">
        <v>1537</v>
      </c>
      <c r="BK13" s="17" t="s">
        <v>1538</v>
      </c>
      <c r="BL13" s="18" t="s">
        <v>1539</v>
      </c>
      <c r="BM13" s="19" t="s">
        <v>1540</v>
      </c>
      <c r="BN13" s="17" t="s">
        <v>1541</v>
      </c>
      <c r="BO13" s="18" t="s">
        <v>1542</v>
      </c>
      <c r="BP13" s="19" t="s">
        <v>358</v>
      </c>
      <c r="BQ13" s="17" t="s">
        <v>1543</v>
      </c>
      <c r="BR13" s="18" t="s">
        <v>1544</v>
      </c>
      <c r="BS13" s="19" t="s">
        <v>1545</v>
      </c>
      <c r="BT13" s="17" t="s">
        <v>1546</v>
      </c>
      <c r="BU13" s="18" t="s">
        <v>1547</v>
      </c>
      <c r="BV13" s="19" t="s">
        <v>1548</v>
      </c>
      <c r="BW13" s="17" t="s">
        <v>1550</v>
      </c>
      <c r="BX13" s="18" t="s">
        <v>1551</v>
      </c>
      <c r="BY13" s="19" t="s">
        <v>1552</v>
      </c>
      <c r="BZ13" s="17" t="s">
        <v>1553</v>
      </c>
      <c r="CA13" s="18" t="s">
        <v>1554</v>
      </c>
      <c r="CB13" s="19" t="s">
        <v>1555</v>
      </c>
      <c r="CC13" s="17" t="s">
        <v>1556</v>
      </c>
      <c r="CD13" s="18" t="s">
        <v>1558</v>
      </c>
      <c r="CE13" s="19" t="s">
        <v>1557</v>
      </c>
      <c r="CF13" s="17" t="s">
        <v>1559</v>
      </c>
      <c r="CG13" s="18" t="s">
        <v>1560</v>
      </c>
      <c r="CH13" s="19" t="s">
        <v>1561</v>
      </c>
      <c r="CI13" s="17" t="s">
        <v>1562</v>
      </c>
      <c r="CJ13" s="18" t="s">
        <v>1554</v>
      </c>
      <c r="CK13" s="19" t="s">
        <v>1563</v>
      </c>
      <c r="CL13" s="17" t="s">
        <v>1564</v>
      </c>
      <c r="CM13" s="18" t="s">
        <v>1565</v>
      </c>
      <c r="CN13" s="19" t="s">
        <v>1566</v>
      </c>
      <c r="CO13" s="17" t="s">
        <v>523</v>
      </c>
      <c r="CP13" s="18" t="s">
        <v>548</v>
      </c>
      <c r="CQ13" s="19" t="s">
        <v>553</v>
      </c>
      <c r="CR13" s="17" t="s">
        <v>1567</v>
      </c>
      <c r="CS13" s="18" t="s">
        <v>1568</v>
      </c>
      <c r="CT13" s="19" t="s">
        <v>1569</v>
      </c>
      <c r="CU13" s="17" t="s">
        <v>1570</v>
      </c>
      <c r="CV13" s="18" t="s">
        <v>1571</v>
      </c>
      <c r="CW13" s="19" t="s">
        <v>1572</v>
      </c>
      <c r="CX13" s="17" t="s">
        <v>1573</v>
      </c>
      <c r="CY13" s="18" t="s">
        <v>1574</v>
      </c>
      <c r="CZ13" s="19" t="s">
        <v>1575</v>
      </c>
      <c r="DA13" s="17" t="s">
        <v>346</v>
      </c>
      <c r="DB13" s="18" t="s">
        <v>1576</v>
      </c>
      <c r="DC13" s="19" t="s">
        <v>1577</v>
      </c>
      <c r="DD13" s="17" t="s">
        <v>1578</v>
      </c>
      <c r="DE13" s="18" t="s">
        <v>1579</v>
      </c>
      <c r="DF13" s="19" t="s">
        <v>1580</v>
      </c>
      <c r="DG13" s="17" t="s">
        <v>1581</v>
      </c>
      <c r="DH13" s="18" t="s">
        <v>1582</v>
      </c>
      <c r="DI13" s="19" t="s">
        <v>1583</v>
      </c>
      <c r="DJ13" s="17" t="s">
        <v>1584</v>
      </c>
      <c r="DK13" s="18" t="s">
        <v>1585</v>
      </c>
      <c r="DL13" s="19" t="s">
        <v>1586</v>
      </c>
      <c r="DM13" s="17" t="s">
        <v>1587</v>
      </c>
      <c r="DN13" s="18" t="s">
        <v>1588</v>
      </c>
      <c r="DO13" s="19" t="s">
        <v>1589</v>
      </c>
      <c r="DP13" s="17" t="s">
        <v>1590</v>
      </c>
      <c r="DQ13" s="18" t="s">
        <v>1591</v>
      </c>
      <c r="DR13" s="19" t="s">
        <v>1592</v>
      </c>
      <c r="DS13" s="17" t="s">
        <v>1593</v>
      </c>
      <c r="DT13" s="18" t="s">
        <v>1594</v>
      </c>
      <c r="DU13" s="19" t="s">
        <v>1595</v>
      </c>
      <c r="DV13" s="17" t="s">
        <v>1596</v>
      </c>
      <c r="DW13" s="18" t="s">
        <v>1597</v>
      </c>
      <c r="DX13" s="19" t="s">
        <v>1598</v>
      </c>
      <c r="DY13" s="17" t="s">
        <v>580</v>
      </c>
      <c r="DZ13" s="18" t="s">
        <v>1599</v>
      </c>
      <c r="EA13" s="19" t="s">
        <v>1600</v>
      </c>
      <c r="EB13" s="17" t="s">
        <v>1601</v>
      </c>
      <c r="EC13" s="18" t="s">
        <v>1602</v>
      </c>
      <c r="ED13" s="19" t="s">
        <v>48</v>
      </c>
      <c r="EE13" s="17" t="s">
        <v>1604</v>
      </c>
      <c r="EF13" s="18" t="s">
        <v>1605</v>
      </c>
      <c r="EG13" s="19" t="s">
        <v>1606</v>
      </c>
      <c r="EH13" s="17" t="s">
        <v>1607</v>
      </c>
      <c r="EI13" s="18" t="s">
        <v>1608</v>
      </c>
      <c r="EJ13" s="19" t="s">
        <v>1609</v>
      </c>
      <c r="EK13" s="17" t="s">
        <v>580</v>
      </c>
      <c r="EL13" s="18" t="s">
        <v>1599</v>
      </c>
      <c r="EM13" s="19" t="s">
        <v>1600</v>
      </c>
      <c r="EN13" s="17" t="s">
        <v>1610</v>
      </c>
      <c r="EO13" s="18" t="s">
        <v>1611</v>
      </c>
      <c r="EP13" s="19" t="s">
        <v>1612</v>
      </c>
      <c r="EQ13" s="17" t="s">
        <v>1613</v>
      </c>
      <c r="ER13" s="18" t="s">
        <v>1614</v>
      </c>
      <c r="ES13" s="19" t="s">
        <v>1615</v>
      </c>
      <c r="ET13" s="17" t="s">
        <v>1046</v>
      </c>
      <c r="EU13" s="18" t="s">
        <v>1616</v>
      </c>
      <c r="EV13" s="19" t="s">
        <v>1617</v>
      </c>
      <c r="EW13" s="17" t="s">
        <v>1618</v>
      </c>
      <c r="EX13" s="18" t="s">
        <v>1619</v>
      </c>
      <c r="EY13" s="19" t="s">
        <v>1620</v>
      </c>
      <c r="EZ13" s="17" t="s">
        <v>676</v>
      </c>
      <c r="FA13" s="18" t="s">
        <v>689</v>
      </c>
      <c r="FB13" s="19" t="s">
        <v>678</v>
      </c>
      <c r="FC13" s="17" t="s">
        <v>1621</v>
      </c>
      <c r="FD13" s="18" t="s">
        <v>1622</v>
      </c>
      <c r="FE13" s="19" t="s">
        <v>1623</v>
      </c>
      <c r="FF13" s="17" t="s">
        <v>1624</v>
      </c>
      <c r="FG13" s="18" t="s">
        <v>1625</v>
      </c>
      <c r="FH13" s="19" t="s">
        <v>281</v>
      </c>
      <c r="FI13" s="17" t="s">
        <v>966</v>
      </c>
      <c r="FJ13" s="18" t="s">
        <v>1626</v>
      </c>
      <c r="FK13" s="19" t="s">
        <v>1627</v>
      </c>
      <c r="FL13" s="17" t="s">
        <v>523</v>
      </c>
      <c r="FM13" s="18" t="s">
        <v>548</v>
      </c>
      <c r="FN13" s="19" t="s">
        <v>553</v>
      </c>
      <c r="FO13" s="17" t="s">
        <v>1628</v>
      </c>
      <c r="FP13" s="18" t="s">
        <v>1629</v>
      </c>
      <c r="FQ13" s="19" t="s">
        <v>48</v>
      </c>
      <c r="FR13" s="17" t="s">
        <v>1630</v>
      </c>
      <c r="FS13" s="18" t="s">
        <v>128</v>
      </c>
      <c r="FT13" s="19" t="s">
        <v>1631</v>
      </c>
      <c r="FU13" s="30" t="s">
        <v>1633</v>
      </c>
      <c r="FV13" s="18" t="s">
        <v>1634</v>
      </c>
      <c r="FW13" s="21" t="s">
        <v>1635</v>
      </c>
      <c r="FX13" s="22" t="s">
        <v>1637</v>
      </c>
      <c r="FY13" s="22" t="s">
        <v>1638</v>
      </c>
      <c r="FZ13" s="22" t="s">
        <v>1639</v>
      </c>
      <c r="GA13" s="17" t="s">
        <v>1640</v>
      </c>
      <c r="GB13" s="18" t="s">
        <v>1641</v>
      </c>
      <c r="GC13" s="19" t="s">
        <v>1642</v>
      </c>
      <c r="GD13" s="17" t="s">
        <v>1643</v>
      </c>
      <c r="GE13" s="18" t="s">
        <v>1644</v>
      </c>
      <c r="GF13" s="19" t="s">
        <v>1645</v>
      </c>
      <c r="GG13" s="17" t="s">
        <v>1646</v>
      </c>
      <c r="GH13" s="18" t="s">
        <v>1647</v>
      </c>
      <c r="GI13" s="19" t="s">
        <v>1648</v>
      </c>
      <c r="GJ13" s="17" t="s">
        <v>168</v>
      </c>
      <c r="GK13" s="18" t="s">
        <v>1649</v>
      </c>
      <c r="GL13" s="19" t="s">
        <v>537</v>
      </c>
      <c r="GM13" s="17" t="s">
        <v>1650</v>
      </c>
      <c r="GN13" s="18" t="s">
        <v>1651</v>
      </c>
      <c r="GO13" s="19" t="s">
        <v>1652</v>
      </c>
      <c r="GP13" s="17" t="s">
        <v>273</v>
      </c>
      <c r="GQ13" s="18" t="s">
        <v>1653</v>
      </c>
      <c r="GR13" s="19" t="s">
        <v>170</v>
      </c>
      <c r="GS13" s="17" t="s">
        <v>1567</v>
      </c>
      <c r="GT13" s="18" t="s">
        <v>1568</v>
      </c>
      <c r="GU13" s="19" t="s">
        <v>1654</v>
      </c>
      <c r="GV13" s="17" t="s">
        <v>1655</v>
      </c>
      <c r="GW13" s="18" t="s">
        <v>1656</v>
      </c>
      <c r="GX13" s="19" t="s">
        <v>1657</v>
      </c>
      <c r="GY13" s="17" t="s">
        <v>1046</v>
      </c>
      <c r="GZ13" s="18" t="s">
        <v>1616</v>
      </c>
      <c r="HA13" s="19" t="s">
        <v>1617</v>
      </c>
      <c r="HB13" s="17" t="s">
        <v>1658</v>
      </c>
      <c r="HC13" s="18" t="s">
        <v>1659</v>
      </c>
      <c r="HD13" s="19" t="s">
        <v>1660</v>
      </c>
      <c r="HE13" s="17" t="s">
        <v>46</v>
      </c>
      <c r="HF13" s="18" t="s">
        <v>47</v>
      </c>
      <c r="HG13" s="19" t="s">
        <v>48</v>
      </c>
      <c r="HH13" s="17" t="s">
        <v>1661</v>
      </c>
      <c r="HI13" s="18" t="s">
        <v>1662</v>
      </c>
      <c r="HJ13" s="19" t="s">
        <v>715</v>
      </c>
      <c r="HK13" s="17" t="s">
        <v>1663</v>
      </c>
      <c r="HL13" s="18" t="s">
        <v>1664</v>
      </c>
      <c r="HM13" s="19" t="s">
        <v>48</v>
      </c>
      <c r="HN13" s="17" t="s">
        <v>1013</v>
      </c>
      <c r="HO13" s="18" t="s">
        <v>1665</v>
      </c>
      <c r="HP13" s="19" t="s">
        <v>125</v>
      </c>
      <c r="HQ13" s="17" t="s">
        <v>1666</v>
      </c>
      <c r="HR13" s="18" t="s">
        <v>128</v>
      </c>
      <c r="HS13" s="19" t="s">
        <v>1631</v>
      </c>
      <c r="HT13" s="17" t="s">
        <v>523</v>
      </c>
      <c r="HU13" s="18" t="s">
        <v>548</v>
      </c>
      <c r="HV13" s="19" t="s">
        <v>553</v>
      </c>
      <c r="HW13" s="17" t="s">
        <v>1667</v>
      </c>
      <c r="HX13" s="18" t="s">
        <v>1668</v>
      </c>
      <c r="HY13" s="19" t="s">
        <v>1669</v>
      </c>
      <c r="HZ13" s="17" t="s">
        <v>1670</v>
      </c>
      <c r="IA13" s="18" t="s">
        <v>1671</v>
      </c>
      <c r="IB13" s="19" t="s">
        <v>1672</v>
      </c>
      <c r="IC13" s="17" t="s">
        <v>1673</v>
      </c>
      <c r="ID13" s="18" t="s">
        <v>1674</v>
      </c>
      <c r="IE13" s="19" t="s">
        <v>1675</v>
      </c>
      <c r="IF13" s="17" t="s">
        <v>1676</v>
      </c>
      <c r="IG13" s="18" t="s">
        <v>1677</v>
      </c>
      <c r="IH13" s="19" t="s">
        <v>1678</v>
      </c>
      <c r="II13" s="17" t="s">
        <v>1679</v>
      </c>
      <c r="IJ13" s="18" t="s">
        <v>1680</v>
      </c>
      <c r="IK13" s="19" t="s">
        <v>1681</v>
      </c>
      <c r="IL13" s="17" t="s">
        <v>1682</v>
      </c>
      <c r="IM13" s="18" t="s">
        <v>1683</v>
      </c>
      <c r="IN13" s="19" t="s">
        <v>1684</v>
      </c>
      <c r="IO13" s="17" t="s">
        <v>1593</v>
      </c>
      <c r="IP13" s="18" t="s">
        <v>1594</v>
      </c>
      <c r="IQ13" s="19" t="s">
        <v>1685</v>
      </c>
      <c r="IR13" s="17" t="s">
        <v>1686</v>
      </c>
      <c r="IS13" s="18" t="s">
        <v>1687</v>
      </c>
      <c r="IT13" s="19" t="s">
        <v>1688</v>
      </c>
      <c r="IU13" s="17" t="s">
        <v>1769</v>
      </c>
      <c r="IV13" s="18" t="s">
        <v>1770</v>
      </c>
      <c r="IW13" s="19" t="s">
        <v>1771</v>
      </c>
      <c r="IX13" s="17" t="s">
        <v>1772</v>
      </c>
      <c r="IY13" s="18" t="s">
        <v>1773</v>
      </c>
      <c r="IZ13" s="19" t="s">
        <v>1774</v>
      </c>
      <c r="JA13" s="17" t="s">
        <v>606</v>
      </c>
      <c r="JB13" s="18" t="s">
        <v>607</v>
      </c>
      <c r="JC13" s="19" t="s">
        <v>1775</v>
      </c>
      <c r="JD13" s="17" t="s">
        <v>1776</v>
      </c>
      <c r="JE13" s="18" t="s">
        <v>1777</v>
      </c>
      <c r="JF13" s="19" t="s">
        <v>1778</v>
      </c>
      <c r="JG13" s="17" t="s">
        <v>1779</v>
      </c>
      <c r="JH13" s="18" t="s">
        <v>1780</v>
      </c>
      <c r="JI13" s="19" t="s">
        <v>1781</v>
      </c>
      <c r="JJ13" s="17" t="s">
        <v>1782</v>
      </c>
      <c r="JK13" s="18" t="s">
        <v>1173</v>
      </c>
      <c r="JL13" s="19" t="s">
        <v>1783</v>
      </c>
      <c r="JM13" s="17" t="s">
        <v>652</v>
      </c>
      <c r="JN13" s="18" t="s">
        <v>653</v>
      </c>
      <c r="JO13" s="19" t="s">
        <v>654</v>
      </c>
      <c r="JP13" s="17" t="s">
        <v>1784</v>
      </c>
      <c r="JQ13" s="18" t="s">
        <v>1785</v>
      </c>
      <c r="JR13" s="19" t="s">
        <v>1786</v>
      </c>
      <c r="JS13" s="17" t="s">
        <v>1787</v>
      </c>
      <c r="JT13" s="18" t="s">
        <v>1788</v>
      </c>
      <c r="JU13" s="19" t="s">
        <v>1789</v>
      </c>
      <c r="JV13" s="23" t="s">
        <v>1790</v>
      </c>
      <c r="JW13" s="18" t="s">
        <v>1791</v>
      </c>
      <c r="JX13" s="19" t="s">
        <v>1792</v>
      </c>
      <c r="JY13" s="30" t="s">
        <v>1793</v>
      </c>
      <c r="JZ13" s="18" t="s">
        <v>1794</v>
      </c>
      <c r="KA13" s="19" t="s">
        <v>1795</v>
      </c>
      <c r="KB13" s="17" t="s">
        <v>1796</v>
      </c>
      <c r="KC13" s="18" t="s">
        <v>1797</v>
      </c>
      <c r="KD13" s="19" t="s">
        <v>1798</v>
      </c>
      <c r="KE13" s="17" t="s">
        <v>1799</v>
      </c>
      <c r="KF13" s="18" t="s">
        <v>1800</v>
      </c>
      <c r="KG13" s="19" t="s">
        <v>1801</v>
      </c>
      <c r="KH13" s="17" t="s">
        <v>1815</v>
      </c>
      <c r="KI13" s="18" t="s">
        <v>1816</v>
      </c>
      <c r="KJ13" s="19" t="s">
        <v>1817</v>
      </c>
      <c r="KK13" s="17" t="s">
        <v>46</v>
      </c>
      <c r="KL13" s="18" t="s">
        <v>47</v>
      </c>
      <c r="KM13" s="19" t="s">
        <v>48</v>
      </c>
      <c r="KN13" s="17" t="s">
        <v>1818</v>
      </c>
      <c r="KO13" s="18" t="s">
        <v>1819</v>
      </c>
      <c r="KP13" s="19" t="s">
        <v>1820</v>
      </c>
      <c r="KQ13" s="17" t="s">
        <v>1821</v>
      </c>
      <c r="KR13" s="18" t="s">
        <v>1822</v>
      </c>
      <c r="KS13" s="19" t="s">
        <v>1823</v>
      </c>
      <c r="KT13" s="17" t="s">
        <v>1824</v>
      </c>
      <c r="KU13" s="18" t="s">
        <v>1825</v>
      </c>
      <c r="KV13" s="19" t="s">
        <v>1826</v>
      </c>
      <c r="KW13" s="17" t="s">
        <v>1827</v>
      </c>
      <c r="KX13" s="18" t="s">
        <v>1828</v>
      </c>
      <c r="KY13" s="19" t="s">
        <v>1829</v>
      </c>
      <c r="KZ13" s="17" t="s">
        <v>1830</v>
      </c>
      <c r="LA13" s="18" t="s">
        <v>1831</v>
      </c>
      <c r="LB13" s="19" t="s">
        <v>1832</v>
      </c>
      <c r="LC13" s="17" t="s">
        <v>1833</v>
      </c>
      <c r="LD13" s="18" t="s">
        <v>1834</v>
      </c>
      <c r="LE13" s="19" t="s">
        <v>1835</v>
      </c>
      <c r="LF13" s="17" t="s">
        <v>1836</v>
      </c>
      <c r="LG13" s="18" t="s">
        <v>1837</v>
      </c>
      <c r="LH13" s="19" t="s">
        <v>1838</v>
      </c>
      <c r="LI13" s="17" t="s">
        <v>1839</v>
      </c>
      <c r="LJ13" s="18" t="s">
        <v>1840</v>
      </c>
      <c r="LK13" s="19" t="s">
        <v>1841</v>
      </c>
      <c r="LL13" s="17" t="s">
        <v>1843</v>
      </c>
      <c r="LM13" s="18" t="s">
        <v>1844</v>
      </c>
      <c r="LN13" s="19" t="s">
        <v>1845</v>
      </c>
      <c r="LO13" s="17" t="s">
        <v>1846</v>
      </c>
      <c r="LP13" s="18" t="s">
        <v>1847</v>
      </c>
      <c r="LQ13" s="19" t="s">
        <v>48</v>
      </c>
      <c r="LR13" s="17" t="s">
        <v>1848</v>
      </c>
      <c r="LS13" s="18" t="s">
        <v>1849</v>
      </c>
      <c r="LT13" s="19" t="s">
        <v>1850</v>
      </c>
      <c r="LU13" s="17" t="s">
        <v>1851</v>
      </c>
      <c r="LV13" s="18" t="s">
        <v>1852</v>
      </c>
      <c r="LW13" s="19" t="s">
        <v>1853</v>
      </c>
      <c r="LX13" s="17" t="s">
        <v>1854</v>
      </c>
      <c r="LY13" s="18" t="s">
        <v>1855</v>
      </c>
      <c r="LZ13" s="19" t="s">
        <v>1856</v>
      </c>
      <c r="MA13" s="17" t="s">
        <v>1779</v>
      </c>
      <c r="MB13" s="18" t="s">
        <v>1780</v>
      </c>
      <c r="MC13" s="19" t="s">
        <v>1781</v>
      </c>
      <c r="MD13" s="27" t="s">
        <v>1857</v>
      </c>
      <c r="ME13" s="28" t="s">
        <v>1858</v>
      </c>
      <c r="MF13" s="25" t="s">
        <v>1859</v>
      </c>
      <c r="MG13" s="17" t="s">
        <v>1861</v>
      </c>
      <c r="MH13" s="18" t="s">
        <v>1862</v>
      </c>
      <c r="MI13" s="19" t="s">
        <v>1863</v>
      </c>
      <c r="MJ13" s="17" t="s">
        <v>966</v>
      </c>
      <c r="MK13" s="18" t="s">
        <v>1626</v>
      </c>
      <c r="ML13" s="19" t="s">
        <v>1627</v>
      </c>
      <c r="MM13" s="17" t="s">
        <v>46</v>
      </c>
      <c r="MN13" s="18" t="s">
        <v>47</v>
      </c>
      <c r="MO13" s="19" t="s">
        <v>48</v>
      </c>
      <c r="MP13" s="17" t="s">
        <v>1864</v>
      </c>
      <c r="MQ13" s="18" t="s">
        <v>1865</v>
      </c>
      <c r="MR13" s="19" t="s">
        <v>1866</v>
      </c>
      <c r="MS13" s="17" t="s">
        <v>1868</v>
      </c>
      <c r="MT13" s="18" t="s">
        <v>1869</v>
      </c>
      <c r="MU13" s="19" t="s">
        <v>1870</v>
      </c>
      <c r="MV13" s="17" t="s">
        <v>202</v>
      </c>
      <c r="MW13" s="18" t="s">
        <v>1871</v>
      </c>
      <c r="MX13" s="19" t="s">
        <v>1087</v>
      </c>
      <c r="MY13" s="17" t="s">
        <v>1872</v>
      </c>
      <c r="MZ13" s="18" t="s">
        <v>1873</v>
      </c>
      <c r="NA13" s="19" t="s">
        <v>1874</v>
      </c>
      <c r="NB13" s="17" t="s">
        <v>1875</v>
      </c>
      <c r="NC13" s="18" t="s">
        <v>1876</v>
      </c>
      <c r="ND13" s="19" t="s">
        <v>1877</v>
      </c>
      <c r="NE13" s="17" t="s">
        <v>1878</v>
      </c>
      <c r="NF13" s="18" t="s">
        <v>1879</v>
      </c>
      <c r="NG13" s="19" t="s">
        <v>1880</v>
      </c>
      <c r="NH13" s="17" t="s">
        <v>1150</v>
      </c>
      <c r="NI13" s="18" t="s">
        <v>1881</v>
      </c>
      <c r="NJ13" s="19" t="s">
        <v>1882</v>
      </c>
      <c r="NK13" s="17" t="s">
        <v>1883</v>
      </c>
      <c r="NL13" s="18" t="s">
        <v>1884</v>
      </c>
      <c r="NM13" s="19" t="s">
        <v>1885</v>
      </c>
      <c r="NN13" s="29" t="s">
        <v>1886</v>
      </c>
      <c r="NO13" s="36" t="s">
        <v>1887</v>
      </c>
      <c r="NP13" s="36" t="s">
        <v>1888</v>
      </c>
      <c r="NQ13" s="17" t="s">
        <v>1890</v>
      </c>
      <c r="NR13" s="18" t="s">
        <v>1891</v>
      </c>
      <c r="NS13" s="19" t="s">
        <v>1892</v>
      </c>
      <c r="NT13" s="17" t="s">
        <v>1893</v>
      </c>
      <c r="NU13" s="18" t="s">
        <v>1894</v>
      </c>
      <c r="NV13" s="19" t="s">
        <v>1895</v>
      </c>
      <c r="NW13" s="17" t="s">
        <v>1897</v>
      </c>
      <c r="NX13" s="18" t="s">
        <v>1898</v>
      </c>
      <c r="NY13" s="19" t="s">
        <v>1899</v>
      </c>
      <c r="NZ13" s="17" t="s">
        <v>1900</v>
      </c>
      <c r="OA13" s="18" t="s">
        <v>1901</v>
      </c>
      <c r="OB13" s="19" t="s">
        <v>1902</v>
      </c>
      <c r="OC13" s="17" t="s">
        <v>1903</v>
      </c>
      <c r="OD13" s="18" t="s">
        <v>215</v>
      </c>
      <c r="OE13" s="19" t="s">
        <v>216</v>
      </c>
      <c r="OF13" s="17" t="s">
        <v>1904</v>
      </c>
      <c r="OG13" s="18" t="s">
        <v>1905</v>
      </c>
      <c r="OH13" s="19" t="s">
        <v>1906</v>
      </c>
      <c r="OI13" s="17" t="s">
        <v>1907</v>
      </c>
      <c r="OJ13" s="18" t="s">
        <v>1908</v>
      </c>
      <c r="OK13" s="19" t="s">
        <v>1909</v>
      </c>
      <c r="OL13" s="17" t="s">
        <v>676</v>
      </c>
      <c r="OM13" s="18" t="s">
        <v>689</v>
      </c>
      <c r="ON13" s="19" t="s">
        <v>678</v>
      </c>
      <c r="OO13" s="17" t="s">
        <v>1910</v>
      </c>
      <c r="OP13" s="18" t="s">
        <v>1911</v>
      </c>
      <c r="OQ13" s="19" t="s">
        <v>1912</v>
      </c>
      <c r="OR13" s="17" t="s">
        <v>1913</v>
      </c>
      <c r="OS13" s="18" t="s">
        <v>1914</v>
      </c>
      <c r="OT13" s="19" t="s">
        <v>1915</v>
      </c>
      <c r="OU13" s="17" t="s">
        <v>676</v>
      </c>
      <c r="OV13" s="18" t="s">
        <v>689</v>
      </c>
      <c r="OW13" s="19" t="s">
        <v>678</v>
      </c>
      <c r="OX13" s="17" t="s">
        <v>1916</v>
      </c>
      <c r="OY13" s="18" t="s">
        <v>1917</v>
      </c>
      <c r="OZ13" s="19" t="s">
        <v>1918</v>
      </c>
      <c r="PA13" s="17" t="s">
        <v>676</v>
      </c>
      <c r="PB13" s="18" t="s">
        <v>689</v>
      </c>
      <c r="PC13" s="19" t="s">
        <v>678</v>
      </c>
      <c r="PD13" s="17" t="s">
        <v>1919</v>
      </c>
      <c r="PE13" s="18" t="s">
        <v>1920</v>
      </c>
      <c r="PF13" s="19" t="s">
        <v>1921</v>
      </c>
      <c r="PG13" s="17" t="s">
        <v>1923</v>
      </c>
      <c r="PH13" s="18" t="s">
        <v>1924</v>
      </c>
      <c r="PI13" s="19" t="s">
        <v>1925</v>
      </c>
      <c r="PJ13" s="17" t="s">
        <v>577</v>
      </c>
      <c r="PK13" s="18" t="s">
        <v>1199</v>
      </c>
      <c r="PL13" s="19" t="s">
        <v>158</v>
      </c>
      <c r="PM13" s="17" t="s">
        <v>1926</v>
      </c>
      <c r="PN13" s="18" t="s">
        <v>1927</v>
      </c>
      <c r="PO13" s="19" t="s">
        <v>1928</v>
      </c>
      <c r="PP13" s="17" t="s">
        <v>1929</v>
      </c>
      <c r="PQ13" s="18" t="s">
        <v>1930</v>
      </c>
      <c r="PR13" s="19" t="s">
        <v>1931</v>
      </c>
      <c r="PS13" s="17" t="s">
        <v>1932</v>
      </c>
      <c r="PT13" s="18" t="s">
        <v>1933</v>
      </c>
      <c r="PU13" s="19" t="s">
        <v>1934</v>
      </c>
      <c r="PV13" s="17" t="s">
        <v>1935</v>
      </c>
      <c r="PW13" s="18" t="s">
        <v>1936</v>
      </c>
      <c r="PX13" s="19" t="s">
        <v>1937</v>
      </c>
      <c r="PY13" s="17" t="s">
        <v>1938</v>
      </c>
      <c r="PZ13" s="18" t="s">
        <v>1939</v>
      </c>
      <c r="QA13" s="19" t="s">
        <v>1940</v>
      </c>
      <c r="QB13" s="17" t="s">
        <v>1941</v>
      </c>
      <c r="QC13" s="18" t="s">
        <v>1942</v>
      </c>
      <c r="QD13" s="19" t="s">
        <v>1943</v>
      </c>
      <c r="QE13" s="17" t="s">
        <v>1944</v>
      </c>
      <c r="QF13" s="18" t="s">
        <v>1945</v>
      </c>
      <c r="QG13" s="19" t="s">
        <v>1946</v>
      </c>
      <c r="QH13" s="17" t="s">
        <v>1947</v>
      </c>
      <c r="QI13" s="18" t="s">
        <v>1948</v>
      </c>
      <c r="QJ13" s="19" t="s">
        <v>1949</v>
      </c>
      <c r="QK13" s="17" t="s">
        <v>1950</v>
      </c>
      <c r="QL13" s="18" t="s">
        <v>1951</v>
      </c>
      <c r="QM13" s="19" t="s">
        <v>1952</v>
      </c>
      <c r="QN13" s="17" t="s">
        <v>1953</v>
      </c>
      <c r="QO13" s="18" t="s">
        <v>1954</v>
      </c>
      <c r="QP13" s="19" t="s">
        <v>1955</v>
      </c>
      <c r="QQ13" s="17" t="s">
        <v>1956</v>
      </c>
      <c r="QR13" s="18" t="s">
        <v>1957</v>
      </c>
      <c r="QS13" s="19" t="s">
        <v>1958</v>
      </c>
      <c r="QT13" s="17" t="s">
        <v>1959</v>
      </c>
      <c r="QU13" s="18" t="s">
        <v>1960</v>
      </c>
      <c r="QV13" s="19" t="s">
        <v>1961</v>
      </c>
      <c r="QW13" s="17" t="s">
        <v>1962</v>
      </c>
      <c r="QX13" s="18" t="s">
        <v>1963</v>
      </c>
      <c r="QY13" s="19" t="s">
        <v>1964</v>
      </c>
      <c r="QZ13" s="17" t="s">
        <v>1965</v>
      </c>
      <c r="RA13" s="18" t="s">
        <v>1966</v>
      </c>
      <c r="RB13" s="19" t="s">
        <v>1967</v>
      </c>
      <c r="RC13" s="17" t="s">
        <v>1968</v>
      </c>
      <c r="RD13" s="18" t="s">
        <v>1082</v>
      </c>
      <c r="RE13" s="19" t="s">
        <v>1969</v>
      </c>
      <c r="RF13" s="17" t="s">
        <v>1970</v>
      </c>
      <c r="RG13" s="18" t="s">
        <v>1971</v>
      </c>
      <c r="RH13" s="19" t="s">
        <v>1972</v>
      </c>
      <c r="RI13" s="17" t="s">
        <v>2028</v>
      </c>
      <c r="RJ13" s="18" t="s">
        <v>2029</v>
      </c>
      <c r="RK13" s="19" t="s">
        <v>2030</v>
      </c>
      <c r="RL13" s="17" t="s">
        <v>2031</v>
      </c>
      <c r="RM13" s="18" t="s">
        <v>2032</v>
      </c>
      <c r="RN13" s="19" t="s">
        <v>48</v>
      </c>
      <c r="RO13" s="17" t="s">
        <v>2036</v>
      </c>
      <c r="RP13" s="18" t="s">
        <v>2037</v>
      </c>
      <c r="RQ13" s="19" t="s">
        <v>2038</v>
      </c>
      <c r="RR13" s="17" t="s">
        <v>2040</v>
      </c>
      <c r="RS13" s="18" t="s">
        <v>2041</v>
      </c>
      <c r="RT13" s="19" t="s">
        <v>2042</v>
      </c>
      <c r="RU13" s="17" t="s">
        <v>2044</v>
      </c>
      <c r="RV13" s="18" t="s">
        <v>2045</v>
      </c>
      <c r="RW13" s="19" t="s">
        <v>2046</v>
      </c>
      <c r="RX13" s="17" t="s">
        <v>2048</v>
      </c>
      <c r="RY13" s="18" t="s">
        <v>2049</v>
      </c>
      <c r="RZ13" s="19" t="s">
        <v>2050</v>
      </c>
      <c r="SA13" s="17" t="s">
        <v>46</v>
      </c>
      <c r="SB13" s="18" t="s">
        <v>47</v>
      </c>
      <c r="SC13" s="19" t="s">
        <v>48</v>
      </c>
      <c r="SD13" s="17" t="s">
        <v>2053</v>
      </c>
      <c r="SE13" s="18" t="s">
        <v>2054</v>
      </c>
      <c r="SF13" s="19" t="s">
        <v>2055</v>
      </c>
      <c r="SG13" s="17" t="s">
        <v>2057</v>
      </c>
      <c r="SH13" s="18" t="s">
        <v>2058</v>
      </c>
      <c r="SI13" s="19" t="s">
        <v>2059</v>
      </c>
      <c r="SJ13" s="17" t="s">
        <v>2061</v>
      </c>
      <c r="SK13" s="18" t="s">
        <v>2062</v>
      </c>
      <c r="SL13" s="19" t="s">
        <v>2063</v>
      </c>
      <c r="SM13" s="17" t="s">
        <v>2065</v>
      </c>
      <c r="SN13" s="18" t="s">
        <v>2066</v>
      </c>
      <c r="SO13" s="19" t="s">
        <v>2067</v>
      </c>
      <c r="SP13" s="17" t="s">
        <v>2069</v>
      </c>
      <c r="SQ13" s="18" t="s">
        <v>2070</v>
      </c>
      <c r="SR13" s="19" t="s">
        <v>2071</v>
      </c>
      <c r="SS13" s="17" t="s">
        <v>1661</v>
      </c>
      <c r="ST13" s="18" t="s">
        <v>1662</v>
      </c>
      <c r="SU13" s="19" t="s">
        <v>1017</v>
      </c>
      <c r="SV13" s="17" t="s">
        <v>2074</v>
      </c>
      <c r="SW13" s="18" t="s">
        <v>2075</v>
      </c>
      <c r="SX13" s="19" t="s">
        <v>2076</v>
      </c>
      <c r="SY13" s="17" t="s">
        <v>2078</v>
      </c>
      <c r="SZ13" s="18" t="s">
        <v>2079</v>
      </c>
      <c r="TA13" s="19" t="s">
        <v>2080</v>
      </c>
      <c r="TB13" s="17" t="s">
        <v>2082</v>
      </c>
      <c r="TC13" s="18" t="s">
        <v>2083</v>
      </c>
      <c r="TD13" s="19" t="s">
        <v>2084</v>
      </c>
      <c r="TE13" s="17" t="s">
        <v>2086</v>
      </c>
      <c r="TF13" s="18" t="s">
        <v>2087</v>
      </c>
      <c r="TG13" s="19" t="s">
        <v>2088</v>
      </c>
      <c r="TH13" s="17" t="s">
        <v>2090</v>
      </c>
      <c r="TI13" s="18" t="s">
        <v>2091</v>
      </c>
      <c r="TJ13" s="19" t="s">
        <v>2092</v>
      </c>
      <c r="TK13" s="17" t="s">
        <v>2094</v>
      </c>
      <c r="TL13" s="18" t="s">
        <v>2095</v>
      </c>
      <c r="TM13" s="19" t="s">
        <v>2096</v>
      </c>
      <c r="TN13" s="17" t="s">
        <v>2098</v>
      </c>
      <c r="TO13" s="18" t="s">
        <v>2099</v>
      </c>
      <c r="TP13" s="19" t="s">
        <v>2100</v>
      </c>
      <c r="TQ13" s="17" t="s">
        <v>2102</v>
      </c>
      <c r="TR13" s="18" t="s">
        <v>2103</v>
      </c>
      <c r="TS13" s="19" t="s">
        <v>2104</v>
      </c>
      <c r="TT13" s="17" t="s">
        <v>338</v>
      </c>
      <c r="TU13" s="18" t="s">
        <v>644</v>
      </c>
      <c r="TV13" s="19" t="s">
        <v>546</v>
      </c>
      <c r="TW13" s="17" t="s">
        <v>2107</v>
      </c>
      <c r="TX13" s="18" t="s">
        <v>2108</v>
      </c>
      <c r="TY13" s="19" t="s">
        <v>2109</v>
      </c>
      <c r="TZ13" s="17" t="s">
        <v>2111</v>
      </c>
      <c r="UA13" s="18" t="s">
        <v>2112</v>
      </c>
      <c r="UB13" s="19" t="s">
        <v>2113</v>
      </c>
      <c r="UC13" s="17" t="s">
        <v>2115</v>
      </c>
      <c r="UD13" s="18" t="s">
        <v>2116</v>
      </c>
      <c r="UE13" s="19" t="s">
        <v>2117</v>
      </c>
      <c r="UF13" s="17" t="s">
        <v>2119</v>
      </c>
      <c r="UG13" s="18" t="s">
        <v>2120</v>
      </c>
      <c r="UH13" s="19" t="s">
        <v>2121</v>
      </c>
      <c r="UI13" s="17" t="s">
        <v>2123</v>
      </c>
      <c r="UJ13" s="18" t="s">
        <v>2124</v>
      </c>
      <c r="UK13" s="19" t="s">
        <v>2125</v>
      </c>
      <c r="UL13" s="17" t="s">
        <v>2127</v>
      </c>
      <c r="UM13" s="18" t="s">
        <v>2128</v>
      </c>
      <c r="UN13" s="19" t="s">
        <v>504</v>
      </c>
      <c r="UO13" s="17" t="s">
        <v>2130</v>
      </c>
      <c r="UP13" s="18" t="s">
        <v>2131</v>
      </c>
      <c r="UQ13" s="21" t="s">
        <v>2132</v>
      </c>
      <c r="UR13" s="16" t="s">
        <v>2134</v>
      </c>
      <c r="US13" s="16" t="s">
        <v>2133</v>
      </c>
      <c r="UT13" s="16" t="s">
        <v>2135</v>
      </c>
      <c r="UU13" s="17" t="s">
        <v>2138</v>
      </c>
      <c r="UV13" s="18" t="s">
        <v>2139</v>
      </c>
      <c r="UW13" s="19" t="s">
        <v>2140</v>
      </c>
      <c r="UX13" s="17" t="s">
        <v>2142</v>
      </c>
      <c r="UY13" s="18" t="s">
        <v>2143</v>
      </c>
      <c r="UZ13" s="19" t="s">
        <v>2144</v>
      </c>
      <c r="VA13" s="17" t="s">
        <v>2146</v>
      </c>
      <c r="VB13" s="18" t="s">
        <v>2147</v>
      </c>
      <c r="VC13" s="19" t="s">
        <v>2148</v>
      </c>
      <c r="VD13" s="17" t="s">
        <v>2150</v>
      </c>
      <c r="VE13" s="18" t="s">
        <v>2151</v>
      </c>
      <c r="VF13" s="18" t="s">
        <v>2152</v>
      </c>
      <c r="VG13" s="17" t="s">
        <v>2154</v>
      </c>
      <c r="VH13" s="18" t="s">
        <v>2155</v>
      </c>
      <c r="VI13" s="18" t="s">
        <v>2156</v>
      </c>
      <c r="VJ13" s="17" t="s">
        <v>2158</v>
      </c>
      <c r="VK13" s="18" t="s">
        <v>2159</v>
      </c>
      <c r="VL13" s="19" t="s">
        <v>2160</v>
      </c>
      <c r="VM13" s="17" t="s">
        <v>2162</v>
      </c>
      <c r="VN13" s="18" t="s">
        <v>2163</v>
      </c>
      <c r="VO13" s="19" t="s">
        <v>2164</v>
      </c>
      <c r="VP13" s="17" t="s">
        <v>2166</v>
      </c>
      <c r="VQ13" s="18" t="s">
        <v>2167</v>
      </c>
      <c r="VR13" s="19" t="s">
        <v>2168</v>
      </c>
      <c r="VS13" s="17" t="s">
        <v>1136</v>
      </c>
      <c r="VT13" s="18" t="s">
        <v>2170</v>
      </c>
      <c r="VU13" s="19" t="s">
        <v>2171</v>
      </c>
    </row>
    <row r="14" spans="1:593" ht="15.5" x14ac:dyDescent="0.35">
      <c r="A14" s="2">
        <v>1</v>
      </c>
      <c r="B14" s="213" t="s">
        <v>3287</v>
      </c>
      <c r="C14" s="9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4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20"/>
      <c r="CF14" s="20">
        <v>1</v>
      </c>
      <c r="CG14" s="20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20">
        <v>1</v>
      </c>
      <c r="EF14" s="20"/>
      <c r="EG14" s="20"/>
      <c r="EH14" s="20">
        <v>1</v>
      </c>
      <c r="EI14" s="20"/>
      <c r="EJ14" s="20"/>
      <c r="EK14" s="20">
        <v>1</v>
      </c>
      <c r="EL14" s="20"/>
      <c r="EM14" s="20"/>
      <c r="EN14" s="20">
        <v>1</v>
      </c>
      <c r="EO14" s="20"/>
      <c r="EP14" s="20"/>
      <c r="EQ14" s="20">
        <v>1</v>
      </c>
      <c r="ER14" s="20"/>
      <c r="ES14" s="20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33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24"/>
      <c r="FX14" s="1">
        <v>1</v>
      </c>
      <c r="FY14" s="1"/>
      <c r="FZ14" s="1"/>
      <c r="GA14" s="31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 t="s">
        <v>3245</v>
      </c>
      <c r="HI14" s="4">
        <v>1</v>
      </c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/>
      <c r="IA14" s="4">
        <v>1</v>
      </c>
      <c r="IB14" s="4"/>
      <c r="IC14" s="4"/>
      <c r="ID14" s="4">
        <v>1</v>
      </c>
      <c r="IE14" s="4"/>
      <c r="IF14" s="4">
        <v>1</v>
      </c>
      <c r="IG14" s="4"/>
      <c r="IH14" s="4"/>
      <c r="II14" s="4"/>
      <c r="IJ14" s="4">
        <v>1</v>
      </c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32">
        <v>1</v>
      </c>
      <c r="IV14" s="20"/>
      <c r="IW14" s="20"/>
      <c r="IX14" s="20">
        <v>1</v>
      </c>
      <c r="IY14" s="20"/>
      <c r="IZ14" s="20"/>
      <c r="JA14" s="20">
        <v>1</v>
      </c>
      <c r="JB14" s="20"/>
      <c r="JC14" s="20"/>
      <c r="JD14" s="20">
        <v>1</v>
      </c>
      <c r="JE14" s="20"/>
      <c r="JF14" s="20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20"/>
      <c r="JY14" s="20">
        <v>1</v>
      </c>
      <c r="JZ14" s="20"/>
      <c r="KA14" s="20"/>
      <c r="KB14" s="20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0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4">
        <v>1</v>
      </c>
      <c r="OA14" s="4"/>
      <c r="OB14" s="4"/>
      <c r="OC14" s="4">
        <v>1</v>
      </c>
      <c r="OD14" s="4"/>
      <c r="OE14" s="4"/>
      <c r="OF14" s="4">
        <v>1</v>
      </c>
      <c r="OG14" s="4"/>
      <c r="OH14" s="4"/>
      <c r="OI14" s="4">
        <v>1</v>
      </c>
      <c r="OJ14" s="4"/>
      <c r="OK14" s="4"/>
      <c r="OL14" s="4">
        <v>1</v>
      </c>
      <c r="OM14" s="4"/>
      <c r="ON14" s="4"/>
      <c r="OO14" s="4">
        <v>1</v>
      </c>
      <c r="OP14" s="4"/>
      <c r="OQ14" s="4"/>
      <c r="OR14" s="4">
        <v>1</v>
      </c>
      <c r="OS14" s="4"/>
      <c r="OT14" s="4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4">
        <v>1</v>
      </c>
      <c r="PK14" s="4"/>
      <c r="PL14" s="4"/>
      <c r="PM14" s="4">
        <v>1</v>
      </c>
      <c r="PN14" s="4"/>
      <c r="PO14" s="4"/>
      <c r="PP14" s="4">
        <v>1</v>
      </c>
      <c r="PQ14" s="4"/>
      <c r="PR14" s="4"/>
      <c r="PS14" s="4">
        <v>1</v>
      </c>
      <c r="PT14" s="4"/>
      <c r="PU14" s="4"/>
      <c r="PV14" s="4">
        <v>1</v>
      </c>
      <c r="PW14" s="4"/>
      <c r="PX14" s="4"/>
      <c r="PY14" s="4">
        <v>1</v>
      </c>
      <c r="PZ14" s="4"/>
      <c r="QA14" s="4"/>
      <c r="QB14" s="4">
        <v>1</v>
      </c>
      <c r="QC14" s="4"/>
      <c r="QD14" s="4"/>
      <c r="QE14" s="4">
        <v>1</v>
      </c>
      <c r="QF14" s="4"/>
      <c r="QG14" s="4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4">
        <v>1</v>
      </c>
      <c r="RD14" s="4"/>
      <c r="RE14" s="4"/>
      <c r="RF14" s="4">
        <v>1</v>
      </c>
      <c r="RG14" s="4"/>
      <c r="RH14" s="4"/>
      <c r="RI14" s="4">
        <v>1</v>
      </c>
      <c r="RJ14" s="4"/>
      <c r="RK14" s="4"/>
      <c r="RL14" s="4">
        <v>1</v>
      </c>
      <c r="RM14" s="4"/>
      <c r="RN14" s="4"/>
      <c r="RO14" s="4">
        <v>1</v>
      </c>
      <c r="RP14" s="4"/>
      <c r="RQ14" s="4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24"/>
      <c r="TH14" s="4">
        <v>1</v>
      </c>
      <c r="TI14" s="4"/>
      <c r="TJ14" s="4"/>
      <c r="TK14" s="4">
        <v>1</v>
      </c>
      <c r="TL14" s="4"/>
      <c r="TM14" s="4"/>
      <c r="TN14" s="4">
        <v>1</v>
      </c>
      <c r="TO14" s="4"/>
      <c r="TP14" s="24"/>
      <c r="TQ14" s="4">
        <v>1</v>
      </c>
      <c r="TR14" s="4"/>
      <c r="TS14" s="24"/>
      <c r="TT14" s="4">
        <v>1</v>
      </c>
      <c r="TU14" s="4"/>
      <c r="TV14" s="4"/>
      <c r="TW14" s="4">
        <v>1</v>
      </c>
      <c r="TX14" s="4"/>
      <c r="TY14" s="4"/>
      <c r="TZ14" s="4">
        <v>1</v>
      </c>
      <c r="UA14" s="4"/>
      <c r="UB14" s="4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24"/>
      <c r="UR14" s="1">
        <v>1</v>
      </c>
      <c r="US14" s="1"/>
      <c r="UT14" s="1"/>
      <c r="UU14" s="31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</row>
    <row r="15" spans="1:593" ht="15.5" x14ac:dyDescent="0.35">
      <c r="A15" s="2">
        <v>2</v>
      </c>
      <c r="B15" s="213" t="s">
        <v>3288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/>
      <c r="BL15" s="1">
        <v>1</v>
      </c>
      <c r="BM15" s="1"/>
      <c r="BN15" s="1">
        <v>1</v>
      </c>
      <c r="BO15" s="1"/>
      <c r="BP15" s="1"/>
      <c r="BQ15" s="1"/>
      <c r="BR15" s="1">
        <v>1</v>
      </c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4"/>
      <c r="CF15" s="4">
        <v>1</v>
      </c>
      <c r="CG15" s="4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2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20">
        <v>1</v>
      </c>
      <c r="FY15" s="20"/>
      <c r="FZ15" s="20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31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4">
        <v>1</v>
      </c>
      <c r="JZ15" s="4"/>
      <c r="KA15" s="4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4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/>
      <c r="LJ15" s="4">
        <v>1</v>
      </c>
      <c r="LK15" s="4"/>
      <c r="LL15" s="4"/>
      <c r="LM15" s="4">
        <v>1</v>
      </c>
      <c r="LN15" s="4"/>
      <c r="LO15" s="4">
        <v>1</v>
      </c>
      <c r="LP15" s="4"/>
      <c r="LQ15" s="4"/>
      <c r="LR15" s="4">
        <v>1</v>
      </c>
      <c r="LS15" s="4"/>
      <c r="LT15" s="4"/>
      <c r="LU15" s="4"/>
      <c r="LV15" s="4">
        <v>1</v>
      </c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/>
      <c r="OS15" s="4">
        <v>1</v>
      </c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2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24"/>
      <c r="TQ15" s="4">
        <v>1</v>
      </c>
      <c r="TR15" s="4"/>
      <c r="TS15" s="2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20">
        <v>1</v>
      </c>
      <c r="US15" s="20"/>
      <c r="UT15" s="20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</row>
    <row r="16" spans="1:593" ht="15.5" x14ac:dyDescent="0.35">
      <c r="A16" s="2">
        <v>3</v>
      </c>
      <c r="B16" s="213" t="s">
        <v>3289</v>
      </c>
      <c r="C16" s="9">
        <v>1</v>
      </c>
      <c r="D16" s="9"/>
      <c r="E16" s="9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4"/>
      <c r="CF16" s="4">
        <v>1</v>
      </c>
      <c r="CG16" s="4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2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/>
      <c r="HC16" s="4">
        <v>1</v>
      </c>
      <c r="HD16" s="4"/>
      <c r="HE16" s="4">
        <v>1</v>
      </c>
      <c r="HF16" s="4"/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31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>
        <v>1</v>
      </c>
      <c r="JZ16" s="4"/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>
        <v>1</v>
      </c>
      <c r="KU16" s="4"/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>
        <v>1</v>
      </c>
      <c r="LS16" s="4"/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>
        <v>1</v>
      </c>
      <c r="OV16" s="4"/>
      <c r="OW16" s="4"/>
      <c r="OX16" s="4">
        <v>1</v>
      </c>
      <c r="OY16" s="4"/>
      <c r="OZ16" s="4"/>
      <c r="PA16" s="4">
        <v>1</v>
      </c>
      <c r="PB16" s="4"/>
      <c r="PC16" s="4"/>
      <c r="PD16" s="4">
        <v>1</v>
      </c>
      <c r="PE16" s="4"/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>
        <v>1</v>
      </c>
      <c r="QO16" s="4"/>
      <c r="QP16" s="4"/>
      <c r="QQ16" s="4">
        <v>1</v>
      </c>
      <c r="QR16" s="4"/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>
        <v>1</v>
      </c>
      <c r="TF16" s="4"/>
      <c r="TG16" s="2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24"/>
      <c r="TQ16" s="4">
        <v>1</v>
      </c>
      <c r="TR16" s="4"/>
      <c r="TS16" s="2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>
        <v>1</v>
      </c>
      <c r="UJ16" s="4"/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</row>
    <row r="17" spans="1:593" ht="16" customHeight="1" x14ac:dyDescent="0.35">
      <c r="A17" s="2">
        <v>4</v>
      </c>
      <c r="B17" s="213" t="s">
        <v>3290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4"/>
      <c r="CF17" s="4">
        <v>1</v>
      </c>
      <c r="CG17" s="4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2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31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4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2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24"/>
      <c r="TQ17" s="4">
        <v>1</v>
      </c>
      <c r="TR17" s="4"/>
      <c r="TS17" s="2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</row>
    <row r="18" spans="1:593" ht="15.5" x14ac:dyDescent="0.35">
      <c r="A18" s="2">
        <v>5</v>
      </c>
      <c r="B18" s="213" t="s">
        <v>3291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/>
      <c r="BO18" s="1">
        <v>1</v>
      </c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4"/>
      <c r="CF18" s="4">
        <v>1</v>
      </c>
      <c r="CG18" s="4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2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31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/>
      <c r="KR18" s="4">
        <v>1</v>
      </c>
      <c r="KS18" s="4"/>
      <c r="KT18" s="4">
        <v>1</v>
      </c>
      <c r="KU18" s="4"/>
      <c r="KV18" s="4"/>
      <c r="KW18" s="4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>
        <v>1</v>
      </c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2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24"/>
      <c r="TQ18" s="4">
        <v>1</v>
      </c>
      <c r="TR18" s="4"/>
      <c r="TS18" s="2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</row>
    <row r="19" spans="1:593" ht="15.5" x14ac:dyDescent="0.35">
      <c r="A19" s="2">
        <v>6</v>
      </c>
      <c r="B19" s="213" t="s">
        <v>3292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4"/>
      <c r="CF19" s="4">
        <v>1</v>
      </c>
      <c r="CG19" s="4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2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31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4"/>
      <c r="KX19" s="4">
        <v>1</v>
      </c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/>
      <c r="OS19" s="4">
        <v>1</v>
      </c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2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24"/>
      <c r="TQ19" s="4">
        <v>1</v>
      </c>
      <c r="TR19" s="4"/>
      <c r="TS19" s="2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</row>
    <row r="20" spans="1:593" ht="15.5" x14ac:dyDescent="0.35">
      <c r="A20" s="2">
        <v>7</v>
      </c>
      <c r="B20" s="213" t="s">
        <v>3293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4"/>
      <c r="CF20" s="4">
        <v>1</v>
      </c>
      <c r="CG20" s="4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2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31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4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>
        <v>1</v>
      </c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>
        <v>1</v>
      </c>
      <c r="NU20" s="4"/>
      <c r="NV20" s="4"/>
      <c r="NW20" s="4">
        <v>1</v>
      </c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2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24"/>
      <c r="TQ20" s="4">
        <v>1</v>
      </c>
      <c r="TR20" s="4"/>
      <c r="TS20" s="2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</row>
    <row r="21" spans="1:593" ht="15.5" x14ac:dyDescent="0.35">
      <c r="A21" s="3">
        <v>8</v>
      </c>
      <c r="B21" s="213" t="s">
        <v>3294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2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 t="s">
        <v>3245</v>
      </c>
      <c r="HI21" s="4">
        <v>1</v>
      </c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/>
      <c r="IA21" s="4">
        <v>1</v>
      </c>
      <c r="IB21" s="4"/>
      <c r="IC21" s="4"/>
      <c r="ID21" s="4">
        <v>1</v>
      </c>
      <c r="IE21" s="4"/>
      <c r="IF21" s="4">
        <v>1</v>
      </c>
      <c r="IG21" s="4"/>
      <c r="IH21" s="4"/>
      <c r="II21" s="4"/>
      <c r="IJ21" s="4">
        <v>1</v>
      </c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31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>
        <v>1</v>
      </c>
      <c r="JN21" s="4"/>
      <c r="JO21" s="4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>
        <v>1</v>
      </c>
      <c r="KC21" s="4"/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4">
        <v>1</v>
      </c>
      <c r="KR21" s="4"/>
      <c r="KS21" s="4"/>
      <c r="KT21" s="4">
        <v>1</v>
      </c>
      <c r="KU21" s="4"/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>
        <v>1</v>
      </c>
      <c r="LM21" s="4"/>
      <c r="LN21" s="4"/>
      <c r="LO21" s="4">
        <v>1</v>
      </c>
      <c r="LP21" s="4"/>
      <c r="LQ21" s="4"/>
      <c r="LR21" s="4">
        <v>1</v>
      </c>
      <c r="LS21" s="4"/>
      <c r="LT21" s="4"/>
      <c r="LU21" s="4">
        <v>1</v>
      </c>
      <c r="LV21" s="4"/>
      <c r="LW21" s="4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>
        <v>1</v>
      </c>
      <c r="MW21" s="4"/>
      <c r="MX21" s="4"/>
      <c r="MY21" s="4">
        <v>1</v>
      </c>
      <c r="MZ21" s="4"/>
      <c r="NA21" s="4"/>
      <c r="NB21" s="4">
        <v>1</v>
      </c>
      <c r="NC21" s="4"/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>
        <v>1</v>
      </c>
      <c r="NO21" s="4"/>
      <c r="NP21" s="4"/>
      <c r="NQ21" s="4">
        <v>1</v>
      </c>
      <c r="NR21" s="4"/>
      <c r="NS21" s="4"/>
      <c r="NT21" s="4">
        <v>1</v>
      </c>
      <c r="NU21" s="4"/>
      <c r="NV21" s="4"/>
      <c r="NW21" s="4">
        <v>1</v>
      </c>
      <c r="NX21" s="4"/>
      <c r="NY21" s="4"/>
      <c r="NZ21" s="4">
        <v>1</v>
      </c>
      <c r="OA21" s="4"/>
      <c r="OB21" s="4"/>
      <c r="OC21" s="4">
        <v>1</v>
      </c>
      <c r="OD21" s="4"/>
      <c r="OE21" s="4"/>
      <c r="OF21" s="4">
        <v>1</v>
      </c>
      <c r="OG21" s="4"/>
      <c r="OH21" s="4"/>
      <c r="OI21" s="4">
        <v>1</v>
      </c>
      <c r="OJ21" s="4"/>
      <c r="OK21" s="4"/>
      <c r="OL21" s="4">
        <v>1</v>
      </c>
      <c r="OM21" s="4"/>
      <c r="ON21" s="4"/>
      <c r="OO21" s="4">
        <v>1</v>
      </c>
      <c r="OP21" s="4"/>
      <c r="OQ21" s="4"/>
      <c r="OR21" s="4">
        <v>1</v>
      </c>
      <c r="OS21" s="4"/>
      <c r="OT21" s="4"/>
      <c r="OU21" s="4">
        <v>1</v>
      </c>
      <c r="OV21" s="4"/>
      <c r="OW21" s="4"/>
      <c r="OX21" s="4">
        <v>1</v>
      </c>
      <c r="OY21" s="4"/>
      <c r="OZ21" s="4"/>
      <c r="PA21" s="4">
        <v>1</v>
      </c>
      <c r="PB21" s="4"/>
      <c r="PC21" s="4"/>
      <c r="PD21" s="4">
        <v>1</v>
      </c>
      <c r="PE21" s="4"/>
      <c r="PF21" s="4"/>
      <c r="PG21" s="4">
        <v>1</v>
      </c>
      <c r="PH21" s="4"/>
      <c r="PI21" s="4"/>
      <c r="PJ21" s="4">
        <v>1</v>
      </c>
      <c r="PK21" s="4"/>
      <c r="PL21" s="4"/>
      <c r="PM21" s="4">
        <v>1</v>
      </c>
      <c r="PN21" s="4"/>
      <c r="PO21" s="4"/>
      <c r="PP21" s="4">
        <v>1</v>
      </c>
      <c r="PQ21" s="4"/>
      <c r="PR21" s="4"/>
      <c r="PS21" s="4">
        <v>1</v>
      </c>
      <c r="PT21" s="4"/>
      <c r="PU21" s="4"/>
      <c r="PV21" s="4">
        <v>1</v>
      </c>
      <c r="PW21" s="4"/>
      <c r="PX21" s="4"/>
      <c r="PY21" s="4">
        <v>1</v>
      </c>
      <c r="PZ21" s="4"/>
      <c r="QA21" s="4"/>
      <c r="QB21" s="4">
        <v>1</v>
      </c>
      <c r="QC21" s="4"/>
      <c r="QD21" s="4"/>
      <c r="QE21" s="4">
        <v>1</v>
      </c>
      <c r="QF21" s="4"/>
      <c r="QG21" s="4"/>
      <c r="QH21" s="4">
        <v>1</v>
      </c>
      <c r="QI21" s="4"/>
      <c r="QJ21" s="4"/>
      <c r="QK21" s="4">
        <v>1</v>
      </c>
      <c r="QL21" s="4"/>
      <c r="QM21" s="4"/>
      <c r="QN21" s="4">
        <v>1</v>
      </c>
      <c r="QO21" s="4"/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>
        <v>1</v>
      </c>
      <c r="RA21" s="4"/>
      <c r="RB21" s="4"/>
      <c r="RC21" s="4">
        <v>1</v>
      </c>
      <c r="RD21" s="4"/>
      <c r="RE21" s="4"/>
      <c r="RF21" s="4">
        <v>1</v>
      </c>
      <c r="RG21" s="4"/>
      <c r="RH21" s="4"/>
      <c r="RI21" s="4">
        <v>1</v>
      </c>
      <c r="RJ21" s="4"/>
      <c r="RK21" s="4"/>
      <c r="RL21" s="4">
        <v>1</v>
      </c>
      <c r="RM21" s="4"/>
      <c r="RN21" s="4"/>
      <c r="RO21" s="4">
        <v>1</v>
      </c>
      <c r="RP21" s="4"/>
      <c r="RQ21" s="4"/>
      <c r="RR21" s="4">
        <v>1</v>
      </c>
      <c r="RS21" s="4"/>
      <c r="RT21" s="4"/>
      <c r="RU21" s="4">
        <v>1</v>
      </c>
      <c r="RV21" s="4"/>
      <c r="RW21" s="4"/>
      <c r="RX21" s="4">
        <v>1</v>
      </c>
      <c r="RY21" s="4"/>
      <c r="RZ21" s="4"/>
      <c r="SA21" s="4">
        <v>1</v>
      </c>
      <c r="SB21" s="4"/>
      <c r="SC21" s="4"/>
      <c r="SD21" s="4">
        <v>1</v>
      </c>
      <c r="SE21" s="4"/>
      <c r="SF21" s="4"/>
      <c r="SG21" s="4">
        <v>1</v>
      </c>
      <c r="SH21" s="4"/>
      <c r="SI21" s="4"/>
      <c r="SJ21" s="4">
        <v>1</v>
      </c>
      <c r="SK21" s="4"/>
      <c r="SL21" s="4"/>
      <c r="SM21" s="4">
        <v>1</v>
      </c>
      <c r="SN21" s="4"/>
      <c r="SO21" s="4"/>
      <c r="SP21" s="4">
        <v>1</v>
      </c>
      <c r="SQ21" s="4"/>
      <c r="SR21" s="4"/>
      <c r="SS21" s="4">
        <v>1</v>
      </c>
      <c r="ST21" s="4"/>
      <c r="SU21" s="4"/>
      <c r="SV21" s="4">
        <v>1</v>
      </c>
      <c r="SW21" s="4"/>
      <c r="SX21" s="4"/>
      <c r="SY21" s="4">
        <v>1</v>
      </c>
      <c r="SZ21" s="4"/>
      <c r="TA21" s="4"/>
      <c r="TB21" s="4">
        <v>1</v>
      </c>
      <c r="TC21" s="4"/>
      <c r="TD21" s="4"/>
      <c r="TE21" s="4">
        <v>1</v>
      </c>
      <c r="TF21" s="4"/>
      <c r="TG21" s="24"/>
      <c r="TH21" s="4">
        <v>1</v>
      </c>
      <c r="TI21" s="4"/>
      <c r="TJ21" s="4"/>
      <c r="TK21" s="4">
        <v>1</v>
      </c>
      <c r="TL21" s="4"/>
      <c r="TM21" s="4"/>
      <c r="TN21" s="4">
        <v>1</v>
      </c>
      <c r="TO21" s="4"/>
      <c r="TP21" s="24"/>
      <c r="TQ21" s="4">
        <v>1</v>
      </c>
      <c r="TR21" s="4"/>
      <c r="TS21" s="24"/>
      <c r="TT21" s="4">
        <v>1</v>
      </c>
      <c r="TU21" s="4"/>
      <c r="TV21" s="4"/>
      <c r="TW21" s="4">
        <v>1</v>
      </c>
      <c r="TX21" s="4"/>
      <c r="TY21" s="4"/>
      <c r="TZ21" s="4">
        <v>1</v>
      </c>
      <c r="UA21" s="4"/>
      <c r="UB21" s="4"/>
      <c r="UC21" s="4">
        <v>1</v>
      </c>
      <c r="UD21" s="4"/>
      <c r="UE21" s="4"/>
      <c r="UF21" s="4">
        <v>1</v>
      </c>
      <c r="UG21" s="4"/>
      <c r="UH21" s="4"/>
      <c r="UI21" s="4">
        <v>1</v>
      </c>
      <c r="UJ21" s="4"/>
      <c r="UK21" s="4"/>
      <c r="UL21" s="4">
        <v>1</v>
      </c>
      <c r="UM21" s="4"/>
      <c r="UN21" s="4"/>
      <c r="UO21" s="4">
        <v>1</v>
      </c>
      <c r="UP21" s="4"/>
      <c r="UQ21" s="4"/>
      <c r="UR21" s="4">
        <v>1</v>
      </c>
      <c r="US21" s="4"/>
      <c r="UT21" s="4"/>
      <c r="UU21" s="4">
        <v>1</v>
      </c>
      <c r="UV21" s="4"/>
      <c r="UW21" s="4"/>
      <c r="UX21" s="4">
        <v>1</v>
      </c>
      <c r="UY21" s="4"/>
      <c r="UZ21" s="4"/>
      <c r="VA21" s="4">
        <v>1</v>
      </c>
      <c r="VB21" s="4"/>
      <c r="VC21" s="4"/>
      <c r="VD21" s="4">
        <v>1</v>
      </c>
      <c r="VE21" s="4"/>
      <c r="VF21" s="4"/>
      <c r="VG21" s="4">
        <v>1</v>
      </c>
      <c r="VH21" s="4"/>
      <c r="VI21" s="4"/>
      <c r="VJ21" s="4">
        <v>1</v>
      </c>
      <c r="VK21" s="4"/>
      <c r="VL21" s="4"/>
      <c r="VM21" s="4">
        <v>1</v>
      </c>
      <c r="VN21" s="4"/>
      <c r="VO21" s="4"/>
      <c r="VP21" s="4">
        <v>1</v>
      </c>
      <c r="VQ21" s="4"/>
      <c r="VR21" s="4"/>
      <c r="VS21" s="4">
        <v>1</v>
      </c>
      <c r="VT21" s="4"/>
      <c r="VU21" s="4"/>
    </row>
    <row r="22" spans="1:593" ht="15.5" x14ac:dyDescent="0.35">
      <c r="A22" s="3">
        <v>9</v>
      </c>
      <c r="B22" s="213" t="s">
        <v>3295</v>
      </c>
      <c r="C22" s="3">
        <v>1</v>
      </c>
      <c r="D22" s="3"/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10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2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>
        <v>1</v>
      </c>
      <c r="IM22" s="4"/>
      <c r="IN22" s="4"/>
      <c r="IO22" s="4">
        <v>1</v>
      </c>
      <c r="IP22" s="4"/>
      <c r="IQ22" s="4"/>
      <c r="IR22" s="4">
        <v>1</v>
      </c>
      <c r="IS22" s="4"/>
      <c r="IT22" s="4"/>
      <c r="IU22" s="31">
        <v>1</v>
      </c>
      <c r="IV22" s="4"/>
      <c r="IW22" s="4"/>
      <c r="IX22" s="4">
        <v>1</v>
      </c>
      <c r="IY22" s="4"/>
      <c r="IZ22" s="4"/>
      <c r="JA22" s="4">
        <v>1</v>
      </c>
      <c r="JB22" s="4"/>
      <c r="JC22" s="4"/>
      <c r="JD22" s="4">
        <v>1</v>
      </c>
      <c r="JE22" s="4"/>
      <c r="JF22" s="4"/>
      <c r="JG22" s="4">
        <v>1</v>
      </c>
      <c r="JH22" s="4"/>
      <c r="JI22" s="4"/>
      <c r="JJ22" s="4">
        <v>1</v>
      </c>
      <c r="JK22" s="4"/>
      <c r="JL22" s="4"/>
      <c r="JM22" s="4">
        <v>1</v>
      </c>
      <c r="JN22" s="4"/>
      <c r="JO22" s="4"/>
      <c r="JP22" s="4">
        <v>1</v>
      </c>
      <c r="JQ22" s="4"/>
      <c r="JR22" s="4"/>
      <c r="JS22" s="4">
        <v>1</v>
      </c>
      <c r="JT22" s="4"/>
      <c r="JU22" s="4"/>
      <c r="JV22" s="4">
        <v>1</v>
      </c>
      <c r="JW22" s="4"/>
      <c r="JX22" s="4"/>
      <c r="JY22" s="4">
        <v>1</v>
      </c>
      <c r="JZ22" s="4"/>
      <c r="KA22" s="4"/>
      <c r="KB22" s="4">
        <v>1</v>
      </c>
      <c r="KC22" s="4"/>
      <c r="KD22" s="4"/>
      <c r="KE22" s="4">
        <v>1</v>
      </c>
      <c r="KF22" s="4"/>
      <c r="KG22" s="4"/>
      <c r="KH22" s="4">
        <v>1</v>
      </c>
      <c r="KI22" s="4"/>
      <c r="KJ22" s="4"/>
      <c r="KK22" s="4">
        <v>1</v>
      </c>
      <c r="KL22" s="4"/>
      <c r="KM22" s="4"/>
      <c r="KN22" s="4">
        <v>1</v>
      </c>
      <c r="KO22" s="4"/>
      <c r="KP22" s="4"/>
      <c r="KQ22" s="4">
        <v>1</v>
      </c>
      <c r="KR22" s="4"/>
      <c r="KS22" s="4"/>
      <c r="KT22" s="4">
        <v>1</v>
      </c>
      <c r="KU22" s="4"/>
      <c r="KV22" s="4"/>
      <c r="KW22" s="4"/>
      <c r="KX22" s="4">
        <v>1</v>
      </c>
      <c r="KY22" s="4"/>
      <c r="KZ22" s="4">
        <v>1</v>
      </c>
      <c r="LA22" s="4"/>
      <c r="LB22" s="4"/>
      <c r="LC22" s="4">
        <v>1</v>
      </c>
      <c r="LD22" s="4"/>
      <c r="LE22" s="4"/>
      <c r="LF22" s="4">
        <v>1</v>
      </c>
      <c r="LG22" s="4"/>
      <c r="LH22" s="4"/>
      <c r="LI22" s="4">
        <v>1</v>
      </c>
      <c r="LJ22" s="4"/>
      <c r="LK22" s="4"/>
      <c r="LL22" s="4">
        <v>1</v>
      </c>
      <c r="LM22" s="4"/>
      <c r="LN22" s="4"/>
      <c r="LO22" s="4">
        <v>1</v>
      </c>
      <c r="LP22" s="4"/>
      <c r="LQ22" s="4"/>
      <c r="LR22" s="4">
        <v>1</v>
      </c>
      <c r="LS22" s="4"/>
      <c r="LT22" s="4"/>
      <c r="LU22" s="4">
        <v>1</v>
      </c>
      <c r="LV22" s="4"/>
      <c r="LW22" s="4"/>
      <c r="LX22" s="4">
        <v>1</v>
      </c>
      <c r="LY22" s="4"/>
      <c r="LZ22" s="4"/>
      <c r="MA22" s="4">
        <v>1</v>
      </c>
      <c r="MB22" s="4"/>
      <c r="MC22" s="4"/>
      <c r="MD22" s="4">
        <v>1</v>
      </c>
      <c r="ME22" s="4"/>
      <c r="MF22" s="4"/>
      <c r="MG22" s="4">
        <v>1</v>
      </c>
      <c r="MH22" s="4"/>
      <c r="MI22" s="4"/>
      <c r="MJ22" s="4">
        <v>1</v>
      </c>
      <c r="MK22" s="4"/>
      <c r="ML22" s="4"/>
      <c r="MM22" s="4">
        <v>1</v>
      </c>
      <c r="MN22" s="4"/>
      <c r="MO22" s="4"/>
      <c r="MP22" s="4">
        <v>1</v>
      </c>
      <c r="MQ22" s="4"/>
      <c r="MR22" s="4"/>
      <c r="MS22" s="4">
        <v>1</v>
      </c>
      <c r="MT22" s="4"/>
      <c r="MU22" s="4"/>
      <c r="MV22" s="4">
        <v>1</v>
      </c>
      <c r="MW22" s="4"/>
      <c r="MX22" s="4"/>
      <c r="MY22" s="4">
        <v>1</v>
      </c>
      <c r="MZ22" s="4"/>
      <c r="NA22" s="4"/>
      <c r="NB22" s="4">
        <v>1</v>
      </c>
      <c r="NC22" s="4"/>
      <c r="ND22" s="4"/>
      <c r="NE22" s="4">
        <v>1</v>
      </c>
      <c r="NF22" s="4"/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  <c r="NT22" s="4">
        <v>1</v>
      </c>
      <c r="NU22" s="4"/>
      <c r="NV22" s="4"/>
      <c r="NW22" s="4">
        <v>1</v>
      </c>
      <c r="NX22" s="4"/>
      <c r="NY22" s="4"/>
      <c r="NZ22" s="4">
        <v>1</v>
      </c>
      <c r="OA22" s="4"/>
      <c r="OB22" s="4"/>
      <c r="OC22" s="4">
        <v>1</v>
      </c>
      <c r="OD22" s="4"/>
      <c r="OE22" s="4"/>
      <c r="OF22" s="4">
        <v>1</v>
      </c>
      <c r="OG22" s="4"/>
      <c r="OH22" s="4"/>
      <c r="OI22" s="4">
        <v>1</v>
      </c>
      <c r="OJ22" s="4"/>
      <c r="OK22" s="4"/>
      <c r="OL22" s="4">
        <v>1</v>
      </c>
      <c r="OM22" s="4"/>
      <c r="ON22" s="4"/>
      <c r="OO22" s="4">
        <v>1</v>
      </c>
      <c r="OP22" s="4"/>
      <c r="OQ22" s="4"/>
      <c r="OR22" s="4">
        <v>1</v>
      </c>
      <c r="OS22" s="4"/>
      <c r="OT22" s="4"/>
      <c r="OU22" s="4">
        <v>1</v>
      </c>
      <c r="OV22" s="4"/>
      <c r="OW22" s="4"/>
      <c r="OX22" s="4">
        <v>1</v>
      </c>
      <c r="OY22" s="4"/>
      <c r="OZ22" s="4"/>
      <c r="PA22" s="4">
        <v>1</v>
      </c>
      <c r="PB22" s="4"/>
      <c r="PC22" s="4"/>
      <c r="PD22" s="4">
        <v>1</v>
      </c>
      <c r="PE22" s="4"/>
      <c r="PF22" s="4"/>
      <c r="PG22" s="4">
        <v>1</v>
      </c>
      <c r="PH22" s="4"/>
      <c r="PI22" s="4"/>
      <c r="PJ22" s="4">
        <v>1</v>
      </c>
      <c r="PK22" s="4"/>
      <c r="PL22" s="4"/>
      <c r="PM22" s="4">
        <v>1</v>
      </c>
      <c r="PN22" s="4"/>
      <c r="PO22" s="4"/>
      <c r="PP22" s="4">
        <v>1</v>
      </c>
      <c r="PQ22" s="4"/>
      <c r="PR22" s="4"/>
      <c r="PS22" s="4">
        <v>1</v>
      </c>
      <c r="PT22" s="4"/>
      <c r="PU22" s="4"/>
      <c r="PV22" s="4">
        <v>1</v>
      </c>
      <c r="PW22" s="4"/>
      <c r="PX22" s="4"/>
      <c r="PY22" s="4">
        <v>1</v>
      </c>
      <c r="PZ22" s="4"/>
      <c r="QA22" s="4"/>
      <c r="QB22" s="4">
        <v>1</v>
      </c>
      <c r="QC22" s="4"/>
      <c r="QD22" s="4"/>
      <c r="QE22" s="4">
        <v>1</v>
      </c>
      <c r="QF22" s="4"/>
      <c r="QG22" s="4"/>
      <c r="QH22" s="4">
        <v>1</v>
      </c>
      <c r="QI22" s="4"/>
      <c r="QJ22" s="4"/>
      <c r="QK22" s="4">
        <v>1</v>
      </c>
      <c r="QL22" s="4"/>
      <c r="QM22" s="4"/>
      <c r="QN22" s="4">
        <v>1</v>
      </c>
      <c r="QO22" s="4"/>
      <c r="QP22" s="4"/>
      <c r="QQ22" s="4">
        <v>1</v>
      </c>
      <c r="QR22" s="4"/>
      <c r="QS22" s="4"/>
      <c r="QT22" s="4">
        <v>1</v>
      </c>
      <c r="QU22" s="4"/>
      <c r="QV22" s="4"/>
      <c r="QW22" s="4">
        <v>1</v>
      </c>
      <c r="QX22" s="4"/>
      <c r="QY22" s="4"/>
      <c r="QZ22" s="4">
        <v>1</v>
      </c>
      <c r="RA22" s="4"/>
      <c r="RB22" s="4"/>
      <c r="RC22" s="4">
        <v>1</v>
      </c>
      <c r="RD22" s="4"/>
      <c r="RE22" s="4"/>
      <c r="RF22" s="4">
        <v>1</v>
      </c>
      <c r="RG22" s="4"/>
      <c r="RH22" s="4"/>
      <c r="RI22" s="4">
        <v>1</v>
      </c>
      <c r="RJ22" s="4"/>
      <c r="RK22" s="4"/>
      <c r="RL22" s="4">
        <v>1</v>
      </c>
      <c r="RM22" s="4"/>
      <c r="RN22" s="4"/>
      <c r="RO22" s="4">
        <v>1</v>
      </c>
      <c r="RP22" s="4"/>
      <c r="RQ22" s="4"/>
      <c r="RR22" s="4">
        <v>1</v>
      </c>
      <c r="RS22" s="4"/>
      <c r="RT22" s="4"/>
      <c r="RU22" s="4">
        <v>1</v>
      </c>
      <c r="RV22" s="4"/>
      <c r="RW22" s="4"/>
      <c r="RX22" s="4">
        <v>1</v>
      </c>
      <c r="RY22" s="4"/>
      <c r="RZ22" s="4"/>
      <c r="SA22" s="4">
        <v>1</v>
      </c>
      <c r="SB22" s="4"/>
      <c r="SC22" s="4"/>
      <c r="SD22" s="4">
        <v>1</v>
      </c>
      <c r="SE22" s="4"/>
      <c r="SF22" s="4"/>
      <c r="SG22" s="4">
        <v>1</v>
      </c>
      <c r="SH22" s="4"/>
      <c r="SI22" s="4"/>
      <c r="SJ22" s="4">
        <v>1</v>
      </c>
      <c r="SK22" s="4"/>
      <c r="SL22" s="4"/>
      <c r="SM22" s="4">
        <v>1</v>
      </c>
      <c r="SN22" s="4"/>
      <c r="SO22" s="4"/>
      <c r="SP22" s="4">
        <v>1</v>
      </c>
      <c r="SQ22" s="4"/>
      <c r="SR22" s="4"/>
      <c r="SS22" s="4">
        <v>1</v>
      </c>
      <c r="ST22" s="4"/>
      <c r="SU22" s="4"/>
      <c r="SV22" s="4">
        <v>1</v>
      </c>
      <c r="SW22" s="4"/>
      <c r="SX22" s="4"/>
      <c r="SY22" s="4">
        <v>1</v>
      </c>
      <c r="SZ22" s="4"/>
      <c r="TA22" s="4"/>
      <c r="TB22" s="4">
        <v>1</v>
      </c>
      <c r="TC22" s="4"/>
      <c r="TD22" s="4"/>
      <c r="TE22" s="4">
        <v>1</v>
      </c>
      <c r="TF22" s="4"/>
      <c r="TG22" s="24"/>
      <c r="TH22" s="4">
        <v>1</v>
      </c>
      <c r="TI22" s="4"/>
      <c r="TJ22" s="4"/>
      <c r="TK22" s="4">
        <v>1</v>
      </c>
      <c r="TL22" s="4"/>
      <c r="TM22" s="4"/>
      <c r="TN22" s="4">
        <v>1</v>
      </c>
      <c r="TO22" s="4"/>
      <c r="TP22" s="24"/>
      <c r="TQ22" s="4">
        <v>1</v>
      </c>
      <c r="TR22" s="4"/>
      <c r="TS22" s="24"/>
      <c r="TT22" s="4">
        <v>1</v>
      </c>
      <c r="TU22" s="4"/>
      <c r="TV22" s="4"/>
      <c r="TW22" s="4">
        <v>1</v>
      </c>
      <c r="TX22" s="4"/>
      <c r="TY22" s="4"/>
      <c r="TZ22" s="4">
        <v>1</v>
      </c>
      <c r="UA22" s="4"/>
      <c r="UB22" s="4"/>
      <c r="UC22" s="4">
        <v>1</v>
      </c>
      <c r="UD22" s="4"/>
      <c r="UE22" s="4"/>
      <c r="UF22" s="4">
        <v>1</v>
      </c>
      <c r="UG22" s="4"/>
      <c r="UH22" s="4"/>
      <c r="UI22" s="4">
        <v>1</v>
      </c>
      <c r="UJ22" s="4"/>
      <c r="UK22" s="4"/>
      <c r="UL22" s="4">
        <v>1</v>
      </c>
      <c r="UM22" s="4"/>
      <c r="UN22" s="4"/>
      <c r="UO22" s="4">
        <v>1</v>
      </c>
      <c r="UP22" s="4"/>
      <c r="UQ22" s="4"/>
      <c r="UR22" s="4">
        <v>1</v>
      </c>
      <c r="US22" s="4"/>
      <c r="UT22" s="4"/>
      <c r="UU22" s="4">
        <v>1</v>
      </c>
      <c r="UV22" s="4"/>
      <c r="UW22" s="4"/>
      <c r="UX22" s="4">
        <v>1</v>
      </c>
      <c r="UY22" s="4"/>
      <c r="UZ22" s="4"/>
      <c r="VA22" s="4">
        <v>1</v>
      </c>
      <c r="VB22" s="4"/>
      <c r="VC22" s="4"/>
      <c r="VD22" s="4">
        <v>1</v>
      </c>
      <c r="VE22" s="4"/>
      <c r="VF22" s="4"/>
      <c r="VG22" s="4">
        <v>1</v>
      </c>
      <c r="VH22" s="4"/>
      <c r="VI22" s="4"/>
      <c r="VJ22" s="4">
        <v>1</v>
      </c>
      <c r="VK22" s="4"/>
      <c r="VL22" s="4"/>
      <c r="VM22" s="4">
        <v>1</v>
      </c>
      <c r="VN22" s="4"/>
      <c r="VO22" s="4"/>
      <c r="VP22" s="4">
        <v>1</v>
      </c>
      <c r="VQ22" s="4"/>
      <c r="VR22" s="4"/>
      <c r="VS22" s="4">
        <v>1</v>
      </c>
      <c r="VT22" s="4"/>
      <c r="VU22" s="4"/>
    </row>
    <row r="23" spans="1:593" ht="15.5" x14ac:dyDescent="0.35">
      <c r="A23" s="3">
        <v>10</v>
      </c>
      <c r="B23" s="213" t="s">
        <v>3296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2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/>
      <c r="HC23" s="4">
        <v>1</v>
      </c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31">
        <v>1</v>
      </c>
      <c r="IV23" s="4"/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>
        <v>1</v>
      </c>
      <c r="NU23" s="4"/>
      <c r="NV23" s="4"/>
      <c r="NW23" s="4">
        <v>1</v>
      </c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2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24"/>
      <c r="TQ23" s="4">
        <v>1</v>
      </c>
      <c r="TR23" s="4"/>
      <c r="TS23" s="2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</row>
    <row r="24" spans="1:593" ht="31" x14ac:dyDescent="0.35">
      <c r="A24" s="3">
        <v>11</v>
      </c>
      <c r="B24" s="213" t="s">
        <v>3297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2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 t="s">
        <v>3245</v>
      </c>
      <c r="HI24" s="4">
        <v>1</v>
      </c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/>
      <c r="ID24" s="4">
        <v>1</v>
      </c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U24" s="31">
        <v>1</v>
      </c>
      <c r="IV24" s="4"/>
      <c r="IW24" s="4"/>
      <c r="IX24" s="4">
        <v>1</v>
      </c>
      <c r="IY24" s="4"/>
      <c r="IZ24" s="4"/>
      <c r="JA24" s="4">
        <v>1</v>
      </c>
      <c r="JB24" s="4"/>
      <c r="JC24" s="4"/>
      <c r="JD24" s="4">
        <v>1</v>
      </c>
      <c r="JE24" s="4"/>
      <c r="JF24" s="4"/>
      <c r="JG24" s="4">
        <v>1</v>
      </c>
      <c r="JH24" s="4"/>
      <c r="JI24" s="4"/>
      <c r="JJ24" s="4">
        <v>1</v>
      </c>
      <c r="JK24" s="4"/>
      <c r="JL24" s="4"/>
      <c r="JM24" s="4">
        <v>1</v>
      </c>
      <c r="JN24" s="4"/>
      <c r="JO24" s="4"/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>
        <v>1</v>
      </c>
      <c r="KC24" s="4"/>
      <c r="KD24" s="4"/>
      <c r="KE24" s="4">
        <v>1</v>
      </c>
      <c r="KF24" s="4"/>
      <c r="KG24" s="4"/>
      <c r="KH24" s="4">
        <v>1</v>
      </c>
      <c r="KI24" s="4"/>
      <c r="KJ24" s="4"/>
      <c r="KK24" s="4">
        <v>1</v>
      </c>
      <c r="KL24" s="4"/>
      <c r="KM24" s="4"/>
      <c r="KN24" s="4">
        <v>1</v>
      </c>
      <c r="KO24" s="4"/>
      <c r="KP24" s="4"/>
      <c r="KQ24" s="4">
        <v>1</v>
      </c>
      <c r="KR24" s="4"/>
      <c r="KS24" s="4"/>
      <c r="KT24" s="4">
        <v>1</v>
      </c>
      <c r="KU24" s="4"/>
      <c r="KV24" s="4"/>
      <c r="KW24" s="4">
        <v>1</v>
      </c>
      <c r="KX24" s="4"/>
      <c r="KY24" s="4"/>
      <c r="KZ24" s="4">
        <v>1</v>
      </c>
      <c r="LA24" s="4"/>
      <c r="LB24" s="4"/>
      <c r="LC24" s="4">
        <v>1</v>
      </c>
      <c r="LD24" s="4"/>
      <c r="LE24" s="4"/>
      <c r="LF24" s="4">
        <v>1</v>
      </c>
      <c r="LG24" s="4"/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>
        <v>1</v>
      </c>
      <c r="LS24" s="4"/>
      <c r="LT24" s="4"/>
      <c r="LU24" s="4">
        <v>1</v>
      </c>
      <c r="LV24" s="4"/>
      <c r="LW24" s="4"/>
      <c r="LX24" s="4">
        <v>1</v>
      </c>
      <c r="LY24" s="4"/>
      <c r="LZ24" s="4"/>
      <c r="MA24" s="4">
        <v>1</v>
      </c>
      <c r="MB24" s="4"/>
      <c r="MC24" s="4"/>
      <c r="MD24" s="4">
        <v>1</v>
      </c>
      <c r="ME24" s="4"/>
      <c r="MF24" s="4"/>
      <c r="MG24" s="4">
        <v>1</v>
      </c>
      <c r="MH24" s="4"/>
      <c r="MI24" s="4"/>
      <c r="MJ24" s="4">
        <v>1</v>
      </c>
      <c r="MK24" s="4"/>
      <c r="ML24" s="4"/>
      <c r="MM24" s="4">
        <v>1</v>
      </c>
      <c r="MN24" s="4"/>
      <c r="MO24" s="4"/>
      <c r="MP24" s="4">
        <v>1</v>
      </c>
      <c r="MQ24" s="4"/>
      <c r="MR24" s="4"/>
      <c r="MS24" s="4">
        <v>1</v>
      </c>
      <c r="MT24" s="4"/>
      <c r="MU24" s="4"/>
      <c r="MV24" s="4">
        <v>1</v>
      </c>
      <c r="MW24" s="4"/>
      <c r="MX24" s="4"/>
      <c r="MY24" s="4">
        <v>1</v>
      </c>
      <c r="MZ24" s="4"/>
      <c r="NA24" s="4"/>
      <c r="NB24" s="4">
        <v>1</v>
      </c>
      <c r="NC24" s="4"/>
      <c r="ND24" s="4"/>
      <c r="NE24" s="4">
        <v>1</v>
      </c>
      <c r="NF24" s="4"/>
      <c r="NG24" s="4"/>
      <c r="NH24" s="4">
        <v>1</v>
      </c>
      <c r="NI24" s="4"/>
      <c r="NJ24" s="4"/>
      <c r="NK24" s="4">
        <v>1</v>
      </c>
      <c r="NL24" s="4"/>
      <c r="NM24" s="4"/>
      <c r="NN24" s="4">
        <v>1</v>
      </c>
      <c r="NO24" s="4"/>
      <c r="NP24" s="4"/>
      <c r="NQ24" s="4">
        <v>1</v>
      </c>
      <c r="NR24" s="4"/>
      <c r="NS24" s="4"/>
      <c r="NT24" s="4">
        <v>1</v>
      </c>
      <c r="NU24" s="4"/>
      <c r="NV24" s="4"/>
      <c r="NW24" s="4">
        <v>1</v>
      </c>
      <c r="NX24" s="4"/>
      <c r="NY24" s="4"/>
      <c r="NZ24" s="4">
        <v>1</v>
      </c>
      <c r="OA24" s="4"/>
      <c r="OB24" s="4"/>
      <c r="OC24" s="4">
        <v>1</v>
      </c>
      <c r="OD24" s="4"/>
      <c r="OE24" s="4"/>
      <c r="OF24" s="4">
        <v>1</v>
      </c>
      <c r="OG24" s="4"/>
      <c r="OH24" s="4"/>
      <c r="OI24" s="4">
        <v>1</v>
      </c>
      <c r="OJ24" s="4"/>
      <c r="OK24" s="4"/>
      <c r="OL24" s="4">
        <v>1</v>
      </c>
      <c r="OM24" s="4"/>
      <c r="ON24" s="4"/>
      <c r="OO24" s="4">
        <v>1</v>
      </c>
      <c r="OP24" s="4"/>
      <c r="OQ24" s="4"/>
      <c r="OR24" s="4">
        <v>1</v>
      </c>
      <c r="OS24" s="4"/>
      <c r="OT24" s="4"/>
      <c r="OU24" s="4">
        <v>1</v>
      </c>
      <c r="OV24" s="4"/>
      <c r="OW24" s="4"/>
      <c r="OX24" s="4">
        <v>1</v>
      </c>
      <c r="OY24" s="4"/>
      <c r="OZ24" s="4"/>
      <c r="PA24" s="4">
        <v>1</v>
      </c>
      <c r="PB24" s="4"/>
      <c r="PC24" s="4"/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>
        <v>1</v>
      </c>
      <c r="PN24" s="4"/>
      <c r="PO24" s="4"/>
      <c r="PP24" s="4">
        <v>1</v>
      </c>
      <c r="PQ24" s="4"/>
      <c r="PR24" s="4"/>
      <c r="PS24" s="4">
        <v>1</v>
      </c>
      <c r="PT24" s="4"/>
      <c r="PU24" s="4"/>
      <c r="PV24" s="4">
        <v>1</v>
      </c>
      <c r="PW24" s="4"/>
      <c r="PX24" s="4"/>
      <c r="PY24" s="4">
        <v>1</v>
      </c>
      <c r="PZ24" s="4"/>
      <c r="QA24" s="4"/>
      <c r="QB24" s="4">
        <v>1</v>
      </c>
      <c r="QC24" s="4"/>
      <c r="QD24" s="4"/>
      <c r="QE24" s="4">
        <v>1</v>
      </c>
      <c r="QF24" s="4"/>
      <c r="QG24" s="4"/>
      <c r="QH24" s="4">
        <v>1</v>
      </c>
      <c r="QI24" s="4"/>
      <c r="QJ24" s="4"/>
      <c r="QK24" s="4">
        <v>1</v>
      </c>
      <c r="QL24" s="4"/>
      <c r="QM24" s="4"/>
      <c r="QN24" s="4">
        <v>1</v>
      </c>
      <c r="QO24" s="4"/>
      <c r="QP24" s="4"/>
      <c r="QQ24" s="4">
        <v>1</v>
      </c>
      <c r="QR24" s="4"/>
      <c r="QS24" s="4"/>
      <c r="QT24" s="4">
        <v>1</v>
      </c>
      <c r="QU24" s="4"/>
      <c r="QV24" s="4"/>
      <c r="QW24" s="4">
        <v>1</v>
      </c>
      <c r="QX24" s="4"/>
      <c r="QY24" s="4"/>
      <c r="QZ24" s="4">
        <v>1</v>
      </c>
      <c r="RA24" s="4"/>
      <c r="RB24" s="4"/>
      <c r="RC24" s="4">
        <v>1</v>
      </c>
      <c r="RD24" s="4"/>
      <c r="RE24" s="4"/>
      <c r="RF24" s="4">
        <v>1</v>
      </c>
      <c r="RG24" s="4"/>
      <c r="RH24" s="4"/>
      <c r="RI24" s="4">
        <v>1</v>
      </c>
      <c r="RJ24" s="4"/>
      <c r="RK24" s="4"/>
      <c r="RL24" s="4">
        <v>1</v>
      </c>
      <c r="RM24" s="4"/>
      <c r="RN24" s="4"/>
      <c r="RO24" s="4">
        <v>1</v>
      </c>
      <c r="RP24" s="4"/>
      <c r="RQ24" s="4"/>
      <c r="RR24" s="4">
        <v>1</v>
      </c>
      <c r="RS24" s="4"/>
      <c r="RT24" s="4"/>
      <c r="RU24" s="4">
        <v>1</v>
      </c>
      <c r="RV24" s="4"/>
      <c r="RW24" s="4"/>
      <c r="RX24" s="4">
        <v>1</v>
      </c>
      <c r="RY24" s="4"/>
      <c r="RZ24" s="4"/>
      <c r="SA24" s="4">
        <v>1</v>
      </c>
      <c r="SB24" s="4"/>
      <c r="SC24" s="4"/>
      <c r="SD24" s="4">
        <v>1</v>
      </c>
      <c r="SE24" s="4"/>
      <c r="SF24" s="4"/>
      <c r="SG24" s="4">
        <v>1</v>
      </c>
      <c r="SH24" s="4"/>
      <c r="SI24" s="4"/>
      <c r="SJ24" s="4">
        <v>1</v>
      </c>
      <c r="SK24" s="4"/>
      <c r="SL24" s="4"/>
      <c r="SM24" s="4">
        <v>1</v>
      </c>
      <c r="SN24" s="4"/>
      <c r="SO24" s="4"/>
      <c r="SP24" s="4">
        <v>1</v>
      </c>
      <c r="SQ24" s="4"/>
      <c r="SR24" s="4"/>
      <c r="SS24" s="4">
        <v>1</v>
      </c>
      <c r="ST24" s="4"/>
      <c r="SU24" s="4"/>
      <c r="SV24" s="4">
        <v>1</v>
      </c>
      <c r="SW24" s="4"/>
      <c r="SX24" s="4"/>
      <c r="SY24" s="4">
        <v>1</v>
      </c>
      <c r="SZ24" s="4"/>
      <c r="TA24" s="4"/>
      <c r="TB24" s="4">
        <v>1</v>
      </c>
      <c r="TC24" s="4"/>
      <c r="TD24" s="4"/>
      <c r="TE24" s="4">
        <v>1</v>
      </c>
      <c r="TF24" s="4"/>
      <c r="TG24" s="24"/>
      <c r="TH24" s="4">
        <v>1</v>
      </c>
      <c r="TI24" s="4"/>
      <c r="TJ24" s="4"/>
      <c r="TK24" s="4">
        <v>1</v>
      </c>
      <c r="TL24" s="4"/>
      <c r="TM24" s="4"/>
      <c r="TN24" s="4">
        <v>1</v>
      </c>
      <c r="TO24" s="4"/>
      <c r="TP24" s="24"/>
      <c r="TQ24" s="4">
        <v>1</v>
      </c>
      <c r="TR24" s="4"/>
      <c r="TS24" s="24"/>
      <c r="TT24" s="4">
        <v>1</v>
      </c>
      <c r="TU24" s="4"/>
      <c r="TV24" s="4"/>
      <c r="TW24" s="4">
        <v>1</v>
      </c>
      <c r="TX24" s="4"/>
      <c r="TY24" s="4"/>
      <c r="TZ24" s="4">
        <v>1</v>
      </c>
      <c r="UA24" s="4"/>
      <c r="UB24" s="4"/>
      <c r="UC24" s="4">
        <v>1</v>
      </c>
      <c r="UD24" s="4"/>
      <c r="UE24" s="4"/>
      <c r="UF24" s="4">
        <v>1</v>
      </c>
      <c r="UG24" s="4"/>
      <c r="UH24" s="4"/>
      <c r="UI24" s="4">
        <v>1</v>
      </c>
      <c r="UJ24" s="4"/>
      <c r="UK24" s="4"/>
      <c r="UL24" s="4">
        <v>1</v>
      </c>
      <c r="UM24" s="4"/>
      <c r="UN24" s="4"/>
      <c r="UO24" s="4">
        <v>1</v>
      </c>
      <c r="UP24" s="4"/>
      <c r="UQ24" s="4"/>
      <c r="UR24" s="4">
        <v>1</v>
      </c>
      <c r="US24" s="4"/>
      <c r="UT24" s="4"/>
      <c r="UU24" s="4">
        <v>1</v>
      </c>
      <c r="UV24" s="4"/>
      <c r="UW24" s="4"/>
      <c r="UX24" s="4">
        <v>1</v>
      </c>
      <c r="UY24" s="4"/>
      <c r="UZ24" s="4"/>
      <c r="VA24" s="4">
        <v>1</v>
      </c>
      <c r="VB24" s="4"/>
      <c r="VC24" s="4"/>
      <c r="VD24" s="4">
        <v>1</v>
      </c>
      <c r="VE24" s="4"/>
      <c r="VF24" s="4"/>
      <c r="VG24" s="4">
        <v>1</v>
      </c>
      <c r="VH24" s="4"/>
      <c r="VI24" s="4"/>
      <c r="VJ24" s="4">
        <v>1</v>
      </c>
      <c r="VK24" s="4"/>
      <c r="VL24" s="4"/>
      <c r="VM24" s="4">
        <v>1</v>
      </c>
      <c r="VN24" s="4"/>
      <c r="VO24" s="4"/>
      <c r="VP24" s="4">
        <v>1</v>
      </c>
      <c r="VQ24" s="4"/>
      <c r="VR24" s="4"/>
      <c r="VS24" s="4">
        <v>1</v>
      </c>
      <c r="VT24" s="4"/>
      <c r="VU24" s="4"/>
    </row>
    <row r="25" spans="1:593" x14ac:dyDescent="0.35">
      <c r="A25" s="211" t="s">
        <v>786</v>
      </c>
      <c r="B25" s="212"/>
      <c r="C25" s="62">
        <f>SUM(C14:C24)</f>
        <v>11</v>
      </c>
      <c r="D25" s="3">
        <f>SUM(D14:D24)</f>
        <v>0</v>
      </c>
      <c r="E25" s="3">
        <f>SUM(E14:E24)</f>
        <v>0</v>
      </c>
      <c r="F25" s="3">
        <f>SUM(F14:F24)</f>
        <v>11</v>
      </c>
      <c r="G25" s="3">
        <f>SUM(G14:G24)</f>
        <v>0</v>
      </c>
      <c r="H25" s="3">
        <f>SUM(H14:H24)</f>
        <v>0</v>
      </c>
      <c r="I25" s="3">
        <f>SUM(I14:I24)</f>
        <v>10</v>
      </c>
      <c r="J25" s="3">
        <f>SUM(J14:J24)</f>
        <v>1</v>
      </c>
      <c r="K25" s="3">
        <f>SUM(K14:K24)</f>
        <v>0</v>
      </c>
      <c r="L25" s="3">
        <f>SUM(L14:L24)</f>
        <v>10</v>
      </c>
      <c r="M25" s="3">
        <f>SUM(M14:M24)</f>
        <v>1</v>
      </c>
      <c r="N25" s="3">
        <f>SUM(N14:N24)</f>
        <v>0</v>
      </c>
      <c r="O25" s="3">
        <f>SUM(O14:O24)</f>
        <v>10</v>
      </c>
      <c r="P25" s="3">
        <f>SUM(P14:P24)</f>
        <v>1</v>
      </c>
      <c r="Q25" s="3">
        <f>SUM(Q14:Q24)</f>
        <v>0</v>
      </c>
      <c r="R25" s="3">
        <f>SUM(R14:R24)</f>
        <v>11</v>
      </c>
      <c r="S25" s="3">
        <f>SUM(S14:S24)</f>
        <v>0</v>
      </c>
      <c r="T25" s="3">
        <f>SUM(T14:T24)</f>
        <v>0</v>
      </c>
      <c r="U25" s="3">
        <f>SUM(U14:U24)</f>
        <v>11</v>
      </c>
      <c r="V25" s="3">
        <f>SUM(V14:V24)</f>
        <v>0</v>
      </c>
      <c r="W25" s="3">
        <f>SUM(W14:W24)</f>
        <v>0</v>
      </c>
      <c r="X25" s="3">
        <f>SUM(X14:X24)</f>
        <v>11</v>
      </c>
      <c r="Y25" s="3">
        <f>SUM(Y14:Y24)</f>
        <v>0</v>
      </c>
      <c r="Z25" s="3">
        <f>SUM(Z14:Z24)</f>
        <v>0</v>
      </c>
      <c r="AA25" s="3">
        <f>SUM(AA14:AA24)</f>
        <v>11</v>
      </c>
      <c r="AB25" s="3">
        <f>SUM(AB14:AB24)</f>
        <v>0</v>
      </c>
      <c r="AC25" s="3">
        <f>SUM(AC14:AC24)</f>
        <v>0</v>
      </c>
      <c r="AD25" s="3">
        <f>SUM(AD14:AD24)</f>
        <v>11</v>
      </c>
      <c r="AE25" s="3">
        <f>SUM(AE14:AE24)</f>
        <v>0</v>
      </c>
      <c r="AF25" s="3">
        <f>SUM(AF14:AF24)</f>
        <v>0</v>
      </c>
      <c r="AG25" s="3">
        <f>SUM(AG14:AG24)</f>
        <v>11</v>
      </c>
      <c r="AH25" s="3">
        <f>SUM(AH14:AH24)</f>
        <v>0</v>
      </c>
      <c r="AI25" s="3">
        <f>SUM(AI14:AI24)</f>
        <v>0</v>
      </c>
      <c r="AJ25" s="3">
        <f>SUM(AJ14:AJ24)</f>
        <v>11</v>
      </c>
      <c r="AK25" s="3">
        <f>SUM(AK14:AK24)</f>
        <v>0</v>
      </c>
      <c r="AL25" s="3">
        <f>SUM(AL14:AL24)</f>
        <v>0</v>
      </c>
      <c r="AM25" s="3">
        <f>SUM(AM14:AM24)</f>
        <v>11</v>
      </c>
      <c r="AN25" s="3">
        <f>SUM(AN14:AN24)</f>
        <v>0</v>
      </c>
      <c r="AO25" s="3">
        <f>SUM(AO14:AO24)</f>
        <v>0</v>
      </c>
      <c r="AP25" s="3">
        <f>SUM(AP14:AP24)</f>
        <v>11</v>
      </c>
      <c r="AQ25" s="3">
        <f>SUM(AQ14:AQ24)</f>
        <v>0</v>
      </c>
      <c r="AR25" s="3">
        <f>SUM(AR14:AR24)</f>
        <v>0</v>
      </c>
      <c r="AS25" s="3">
        <f>SUM(AS14:AS24)</f>
        <v>11</v>
      </c>
      <c r="AT25" s="3">
        <f>SUM(AT14:AT24)</f>
        <v>0</v>
      </c>
      <c r="AU25" s="3">
        <f>SUM(AU14:AU24)</f>
        <v>0</v>
      </c>
      <c r="AV25" s="3">
        <f>SUM(AV14:AV24)</f>
        <v>11</v>
      </c>
      <c r="AW25" s="3">
        <f>SUM(AW14:AW24)</f>
        <v>0</v>
      </c>
      <c r="AX25" s="3">
        <f>SUM(AX14:AX24)</f>
        <v>0</v>
      </c>
      <c r="AY25" s="3">
        <f>SUM(AY14:AY24)</f>
        <v>11</v>
      </c>
      <c r="AZ25" s="3">
        <f>SUM(AZ14:AZ24)</f>
        <v>0</v>
      </c>
      <c r="BA25" s="3">
        <f>SUM(BA14:BA24)</f>
        <v>0</v>
      </c>
      <c r="BB25" s="3">
        <f>SUM(BB14:BB24)</f>
        <v>11</v>
      </c>
      <c r="BC25" s="3">
        <f>SUM(BC14:BC24)</f>
        <v>0</v>
      </c>
      <c r="BD25" s="3">
        <f>SUM(BD14:BD24)</f>
        <v>0</v>
      </c>
      <c r="BE25" s="3">
        <f>SUM(BE14:BE24)</f>
        <v>11</v>
      </c>
      <c r="BF25" s="3">
        <f>SUM(BF14:BF24)</f>
        <v>0</v>
      </c>
      <c r="BG25" s="3">
        <f>SUM(BG14:BG24)</f>
        <v>0</v>
      </c>
      <c r="BH25" s="3">
        <f>SUM(BH14:BH24)</f>
        <v>11</v>
      </c>
      <c r="BI25" s="3">
        <f>SUM(BI14:BI24)</f>
        <v>0</v>
      </c>
      <c r="BJ25" s="3">
        <f>SUM(BJ14:BJ24)</f>
        <v>0</v>
      </c>
      <c r="BK25" s="3">
        <f>SUM(BK14:BK24)</f>
        <v>10</v>
      </c>
      <c r="BL25" s="3">
        <f>SUM(BL14:BL24)</f>
        <v>1</v>
      </c>
      <c r="BM25" s="3">
        <f>SUM(BM14:BM24)</f>
        <v>0</v>
      </c>
      <c r="BN25" s="3">
        <f>SUM(BN14:BN24)</f>
        <v>10</v>
      </c>
      <c r="BO25" s="3">
        <f>SUM(BO14:BO24)</f>
        <v>1</v>
      </c>
      <c r="BP25" s="3">
        <f>SUM(BP14:BP24)</f>
        <v>0</v>
      </c>
      <c r="BQ25" s="3">
        <f>SUM(BQ14:BQ24)</f>
        <v>10</v>
      </c>
      <c r="BR25" s="3">
        <f>SUM(BR14:BR24)</f>
        <v>1</v>
      </c>
      <c r="BS25" s="3">
        <f>SUM(BS14:BS24)</f>
        <v>0</v>
      </c>
      <c r="BT25" s="3">
        <f>SUM(BT14:BT24)</f>
        <v>10</v>
      </c>
      <c r="BU25" s="3">
        <f>SUM(BU14:BU24)</f>
        <v>1</v>
      </c>
      <c r="BV25" s="3">
        <f>SUM(BV14:BV24)</f>
        <v>0</v>
      </c>
      <c r="BW25" s="3">
        <f>SUM(BW14:BW24)</f>
        <v>11</v>
      </c>
      <c r="BX25" s="3">
        <f>SUM(BX14:BX24)</f>
        <v>0</v>
      </c>
      <c r="BY25" s="3">
        <f>SUM(BY14:BY24)</f>
        <v>0</v>
      </c>
      <c r="BZ25" s="3">
        <f>SUM(BZ14:BZ24)</f>
        <v>11</v>
      </c>
      <c r="CA25" s="3">
        <f>SUM(CA14:CA24)</f>
        <v>0</v>
      </c>
      <c r="CB25" s="3">
        <f>SUM(CB14:CB24)</f>
        <v>0</v>
      </c>
      <c r="CC25" s="3">
        <f>SUM(CC14:CC24)</f>
        <v>11</v>
      </c>
      <c r="CD25" s="3">
        <f>SUM(CD14:CD24)</f>
        <v>0</v>
      </c>
      <c r="CE25" s="3">
        <f>SUM(CE14:CE24)</f>
        <v>0</v>
      </c>
      <c r="CF25" s="3">
        <f>SUM(CF14:CF24)</f>
        <v>11</v>
      </c>
      <c r="CG25" s="3">
        <f>SUM(CG14:CG24)</f>
        <v>0</v>
      </c>
      <c r="CH25" s="3">
        <f>SUM(CH14:CH24)</f>
        <v>0</v>
      </c>
      <c r="CI25" s="3">
        <f>SUM(CI14:CI24)</f>
        <v>11</v>
      </c>
      <c r="CJ25" s="3">
        <f>SUM(CJ14:CJ24)</f>
        <v>0</v>
      </c>
      <c r="CK25" s="3">
        <f>SUM(CK14:CK24)</f>
        <v>0</v>
      </c>
      <c r="CL25" s="3">
        <f>SUM(CL14:CL24)</f>
        <v>11</v>
      </c>
      <c r="CM25" s="3">
        <f>SUM(CM14:CM24)</f>
        <v>0</v>
      </c>
      <c r="CN25" s="3">
        <f>SUM(CN14:CN24)</f>
        <v>0</v>
      </c>
      <c r="CO25" s="3">
        <f>SUM(CO14:CO24)</f>
        <v>11</v>
      </c>
      <c r="CP25" s="3">
        <f>SUM(CP14:CP24)</f>
        <v>0</v>
      </c>
      <c r="CQ25" s="3">
        <f>SUM(CQ14:CQ24)</f>
        <v>0</v>
      </c>
      <c r="CR25" s="3">
        <f>SUM(CR14:CR24)</f>
        <v>11</v>
      </c>
      <c r="CS25" s="3">
        <f>SUM(CS14:CS24)</f>
        <v>0</v>
      </c>
      <c r="CT25" s="3">
        <f>SUM(CT14:CT24)</f>
        <v>0</v>
      </c>
      <c r="CU25" s="3">
        <f>SUM(CU14:CU24)</f>
        <v>11</v>
      </c>
      <c r="CV25" s="3">
        <f>SUM(CV14:CV24)</f>
        <v>0</v>
      </c>
      <c r="CW25" s="3">
        <f>SUM(CW14:CW24)</f>
        <v>0</v>
      </c>
      <c r="CX25" s="3">
        <f>SUM(CX14:CX24)</f>
        <v>11</v>
      </c>
      <c r="CY25" s="3">
        <f>SUM(CY14:CY24)</f>
        <v>0</v>
      </c>
      <c r="CZ25" s="3">
        <f>SUM(CZ14:CZ24)</f>
        <v>0</v>
      </c>
      <c r="DA25" s="3">
        <f>SUM(DA14:DA24)</f>
        <v>11</v>
      </c>
      <c r="DB25" s="3">
        <f>SUM(DB14:DB24)</f>
        <v>0</v>
      </c>
      <c r="DC25" s="3">
        <f>SUM(DC14:DC24)</f>
        <v>0</v>
      </c>
      <c r="DD25" s="3">
        <f>SUM(DD14:DD24)</f>
        <v>11</v>
      </c>
      <c r="DE25" s="3">
        <f>SUM(DE14:DE24)</f>
        <v>0</v>
      </c>
      <c r="DF25" s="3">
        <f>SUM(DF14:DF24)</f>
        <v>0</v>
      </c>
      <c r="DG25" s="3">
        <f>SUM(DG14:DG24)</f>
        <v>11</v>
      </c>
      <c r="DH25" s="3">
        <f>SUM(DH14:DH24)</f>
        <v>0</v>
      </c>
      <c r="DI25" s="3">
        <f>SUM(DI14:DI24)</f>
        <v>0</v>
      </c>
      <c r="DJ25" s="3">
        <f>SUM(DJ14:DJ24)</f>
        <v>11</v>
      </c>
      <c r="DK25" s="3">
        <f>SUM(DK14:DK24)</f>
        <v>0</v>
      </c>
      <c r="DL25" s="3">
        <f>SUM(DL14:DL24)</f>
        <v>0</v>
      </c>
      <c r="DM25" s="3">
        <f>SUM(DM14:DM24)</f>
        <v>11</v>
      </c>
      <c r="DN25" s="3">
        <f>SUM(DN14:DN24)</f>
        <v>0</v>
      </c>
      <c r="DO25" s="3">
        <f>SUM(DO14:DO24)</f>
        <v>0</v>
      </c>
      <c r="DP25" s="3">
        <f>SUM(DP14:DP24)</f>
        <v>11</v>
      </c>
      <c r="DQ25" s="3">
        <f>SUM(DQ14:DQ24)</f>
        <v>0</v>
      </c>
      <c r="DR25" s="3">
        <f>SUM(DR14:DR24)</f>
        <v>0</v>
      </c>
      <c r="DS25" s="3">
        <f>SUM(DS14:DS24)</f>
        <v>11</v>
      </c>
      <c r="DT25" s="3">
        <f>SUM(DT14:DT24)</f>
        <v>0</v>
      </c>
      <c r="DU25" s="3">
        <f>SUM(DU14:DU24)</f>
        <v>0</v>
      </c>
      <c r="DV25" s="3">
        <f>SUM(DV14:DV24)</f>
        <v>11</v>
      </c>
      <c r="DW25" s="3">
        <f>SUM(DW14:DW24)</f>
        <v>0</v>
      </c>
      <c r="DX25" s="3">
        <f>SUM(DX14:DX24)</f>
        <v>0</v>
      </c>
      <c r="DY25" s="3">
        <f>SUM(DY14:DY24)</f>
        <v>11</v>
      </c>
      <c r="DZ25" s="3">
        <f>SUM(DZ14:DZ24)</f>
        <v>0</v>
      </c>
      <c r="EA25" s="3">
        <f>SUM(EA14:EA24)</f>
        <v>0</v>
      </c>
      <c r="EB25" s="3">
        <f>SUM(EB14:EB24)</f>
        <v>11</v>
      </c>
      <c r="EC25" s="3">
        <f>SUM(EC14:EC24)</f>
        <v>0</v>
      </c>
      <c r="ED25" s="3">
        <f>SUM(ED14:ED24)</f>
        <v>0</v>
      </c>
      <c r="EE25" s="3">
        <f>SUM(EE14:EE24)</f>
        <v>11</v>
      </c>
      <c r="EF25" s="3">
        <f>SUM(EF14:EF24)</f>
        <v>0</v>
      </c>
      <c r="EG25" s="3">
        <f>SUM(EG14:EG24)</f>
        <v>0</v>
      </c>
      <c r="EH25" s="3">
        <f>SUM(EH14:EH24)</f>
        <v>11</v>
      </c>
      <c r="EI25" s="3">
        <f>SUM(EI14:EI24)</f>
        <v>0</v>
      </c>
      <c r="EJ25" s="3">
        <f>SUM(EJ14:EJ24)</f>
        <v>0</v>
      </c>
      <c r="EK25" s="3">
        <f>SUM(EK14:EK24)</f>
        <v>11</v>
      </c>
      <c r="EL25" s="3">
        <f>SUM(EL14:EL24)</f>
        <v>0</v>
      </c>
      <c r="EM25" s="3">
        <f>SUM(EM14:EM24)</f>
        <v>0</v>
      </c>
      <c r="EN25" s="3">
        <f>SUM(EN14:EN24)</f>
        <v>11</v>
      </c>
      <c r="EO25" s="3">
        <f>SUM(EO14:EO24)</f>
        <v>0</v>
      </c>
      <c r="EP25" s="3">
        <f>SUM(EP14:EP24)</f>
        <v>0</v>
      </c>
      <c r="EQ25" s="3">
        <f>SUM(EQ14:EQ24)</f>
        <v>11</v>
      </c>
      <c r="ER25" s="3">
        <f>SUM(ER14:ER24)</f>
        <v>0</v>
      </c>
      <c r="ES25" s="3">
        <f>SUM(ES14:ES24)</f>
        <v>0</v>
      </c>
      <c r="ET25" s="3">
        <f>SUM(ET14:ET24)</f>
        <v>11</v>
      </c>
      <c r="EU25" s="3">
        <f>SUM(EU14:EU24)</f>
        <v>0</v>
      </c>
      <c r="EV25" s="3">
        <f>SUM(EV14:EV24)</f>
        <v>0</v>
      </c>
      <c r="EW25" s="3">
        <f>SUM(EW14:EW24)</f>
        <v>11</v>
      </c>
      <c r="EX25" s="3">
        <f>SUM(EX14:EX24)</f>
        <v>0</v>
      </c>
      <c r="EY25" s="3">
        <f>SUM(EY14:EY24)</f>
        <v>0</v>
      </c>
      <c r="EZ25" s="3">
        <f>SUM(EZ14:EZ24)</f>
        <v>11</v>
      </c>
      <c r="FA25" s="3">
        <f>SUM(FA14:FA24)</f>
        <v>0</v>
      </c>
      <c r="FB25" s="3">
        <f>SUM(FB14:FB24)</f>
        <v>0</v>
      </c>
      <c r="FC25" s="3">
        <f>SUM(FC14:FC24)</f>
        <v>11</v>
      </c>
      <c r="FD25" s="3">
        <f>SUM(FD14:FD24)</f>
        <v>0</v>
      </c>
      <c r="FE25" s="3">
        <f>SUM(FE14:FE24)</f>
        <v>0</v>
      </c>
      <c r="FF25" s="3">
        <f>SUM(FF14:FF24)</f>
        <v>11</v>
      </c>
      <c r="FG25" s="3">
        <f>SUM(FG14:FG24)</f>
        <v>0</v>
      </c>
      <c r="FH25" s="3">
        <f>SUM(FH14:FH24)</f>
        <v>0</v>
      </c>
      <c r="FI25" s="3">
        <f>SUM(FI14:FI24)</f>
        <v>11</v>
      </c>
      <c r="FJ25" s="3">
        <f>SUM(FJ14:FJ24)</f>
        <v>0</v>
      </c>
      <c r="FK25" s="3">
        <f>SUM(FK14:FK24)</f>
        <v>0</v>
      </c>
      <c r="FL25" s="3">
        <f>SUM(FL14:FL24)</f>
        <v>11</v>
      </c>
      <c r="FM25" s="3">
        <f>SUM(FM14:FM24)</f>
        <v>0</v>
      </c>
      <c r="FN25" s="3">
        <f>SUM(FN14:FN24)</f>
        <v>0</v>
      </c>
      <c r="FO25" s="3">
        <f>SUM(FO14:FO24)</f>
        <v>11</v>
      </c>
      <c r="FP25" s="3">
        <f>SUM(FP14:FP24)</f>
        <v>0</v>
      </c>
      <c r="FQ25" s="3">
        <f>SUM(FQ14:FQ24)</f>
        <v>0</v>
      </c>
      <c r="FR25" s="3">
        <f>SUM(FR14:FR24)</f>
        <v>11</v>
      </c>
      <c r="FS25" s="3">
        <f>SUM(FS14:FS24)</f>
        <v>0</v>
      </c>
      <c r="FT25" s="3">
        <f>SUM(FT14:FT24)</f>
        <v>0</v>
      </c>
      <c r="FU25" s="3">
        <f>SUM(FU14:FU24)</f>
        <v>11</v>
      </c>
      <c r="FV25" s="3">
        <f>SUM(FV14:FV24)</f>
        <v>0</v>
      </c>
      <c r="FW25" s="3">
        <f>SUM(FW14:FW24)</f>
        <v>0</v>
      </c>
      <c r="FX25" s="3">
        <f>SUM(FX14:FX24)</f>
        <v>11</v>
      </c>
      <c r="FY25" s="3">
        <f>SUM(FY14:FY24)</f>
        <v>0</v>
      </c>
      <c r="FZ25" s="3">
        <f>SUM(FZ14:FZ24)</f>
        <v>0</v>
      </c>
      <c r="GA25" s="3">
        <f>SUM(GA14:GA24)</f>
        <v>11</v>
      </c>
      <c r="GB25" s="3">
        <f>SUM(GB14:GB24)</f>
        <v>0</v>
      </c>
      <c r="GC25" s="3">
        <f>SUM(GC14:GC24)</f>
        <v>0</v>
      </c>
      <c r="GD25" s="3">
        <f>SUM(GD14:GD24)</f>
        <v>11</v>
      </c>
      <c r="GE25" s="3">
        <f>SUM(GE14:GE24)</f>
        <v>0</v>
      </c>
      <c r="GF25" s="3">
        <f>SUM(GF14:GF24)</f>
        <v>0</v>
      </c>
      <c r="GG25" s="3">
        <f>SUM(GG14:GG24)</f>
        <v>11</v>
      </c>
      <c r="GH25" s="3">
        <f>SUM(GH14:GH24)</f>
        <v>0</v>
      </c>
      <c r="GI25" s="3">
        <f>SUM(GI14:GI24)</f>
        <v>0</v>
      </c>
      <c r="GJ25" s="3">
        <f>SUM(GJ14:GJ24)</f>
        <v>11</v>
      </c>
      <c r="GK25" s="3">
        <f>SUM(GK14:GK24)</f>
        <v>0</v>
      </c>
      <c r="GL25" s="3">
        <f>SUM(GL14:GL24)</f>
        <v>0</v>
      </c>
      <c r="GM25" s="3">
        <f>SUM(GM14:GM24)</f>
        <v>11</v>
      </c>
      <c r="GN25" s="3">
        <f>SUM(GN14:GN24)</f>
        <v>0</v>
      </c>
      <c r="GO25" s="3">
        <f>SUM(GO14:GO24)</f>
        <v>0</v>
      </c>
      <c r="GP25" s="3">
        <f>SUM(GP14:GP24)</f>
        <v>11</v>
      </c>
      <c r="GQ25" s="3">
        <f>SUM(GQ14:GQ24)</f>
        <v>0</v>
      </c>
      <c r="GR25" s="3">
        <f>SUM(GR14:GR24)</f>
        <v>0</v>
      </c>
      <c r="GS25" s="3">
        <f>SUM(GS14:GS24)</f>
        <v>11</v>
      </c>
      <c r="GT25" s="3">
        <f>SUM(GT14:GT24)</f>
        <v>0</v>
      </c>
      <c r="GU25" s="3">
        <f>SUM(GU14:GU24)</f>
        <v>0</v>
      </c>
      <c r="GV25" s="3">
        <f>SUM(GV14:GV24)</f>
        <v>11</v>
      </c>
      <c r="GW25" s="3">
        <f>SUM(GW14:GW24)</f>
        <v>0</v>
      </c>
      <c r="GX25" s="3">
        <f>SUM(GX14:GX24)</f>
        <v>0</v>
      </c>
      <c r="GY25" s="3">
        <f>SUM(GY14:GY24)</f>
        <v>11</v>
      </c>
      <c r="GZ25" s="3">
        <f>SUM(GZ14:GZ24)</f>
        <v>0</v>
      </c>
      <c r="HA25" s="3">
        <f>SUM(HA14:HA24)</f>
        <v>0</v>
      </c>
      <c r="HB25" s="3">
        <f>SUM(HB14:HB24)</f>
        <v>9</v>
      </c>
      <c r="HC25" s="3">
        <f>SUM(HC14:HC24)</f>
        <v>2</v>
      </c>
      <c r="HD25" s="3">
        <f>SUM(HD14:HD24)</f>
        <v>0</v>
      </c>
      <c r="HE25" s="3">
        <f>SUM(HE14:HE24)</f>
        <v>10</v>
      </c>
      <c r="HF25" s="3">
        <f>SUM(HF14:HF24)</f>
        <v>1</v>
      </c>
      <c r="HG25" s="3">
        <f>SUM(HG14:HG24)</f>
        <v>0</v>
      </c>
      <c r="HH25" s="3">
        <f>SUM(HH14:HH24)</f>
        <v>8</v>
      </c>
      <c r="HI25" s="3">
        <f>SUM(HI14:HI24)</f>
        <v>3</v>
      </c>
      <c r="HJ25" s="3">
        <f>SUM(HJ14:HJ24)</f>
        <v>0</v>
      </c>
      <c r="HK25" s="3">
        <f>SUM(HK14:HK24)</f>
        <v>10</v>
      </c>
      <c r="HL25" s="3">
        <f>SUM(HL14:HL24)</f>
        <v>1</v>
      </c>
      <c r="HM25" s="3">
        <f>SUM(HM14:HM24)</f>
        <v>0</v>
      </c>
      <c r="HN25" s="3">
        <f>SUM(HN14:HN24)</f>
        <v>11</v>
      </c>
      <c r="HO25" s="3">
        <f>SUM(HO14:HO24)</f>
        <v>0</v>
      </c>
      <c r="HP25" s="3">
        <f>SUM(HP14:HP24)</f>
        <v>0</v>
      </c>
      <c r="HQ25" s="3">
        <f>SUM(HQ14:HQ24)</f>
        <v>11</v>
      </c>
      <c r="HR25" s="3">
        <f>SUM(HR14:HR24)</f>
        <v>0</v>
      </c>
      <c r="HS25" s="3">
        <f>SUM(HS14:HS24)</f>
        <v>0</v>
      </c>
      <c r="HT25" s="3">
        <f>SUM(HT14:HT24)</f>
        <v>11</v>
      </c>
      <c r="HU25" s="3">
        <f>SUM(HU14:HU24)</f>
        <v>0</v>
      </c>
      <c r="HV25" s="3">
        <f>SUM(HV14:HV24)</f>
        <v>0</v>
      </c>
      <c r="HW25" s="3">
        <f>SUM(HW14:HW24)</f>
        <v>11</v>
      </c>
      <c r="HX25" s="3">
        <f>SUM(HX14:HX24)</f>
        <v>0</v>
      </c>
      <c r="HY25" s="3">
        <f>SUM(HY14:HY24)</f>
        <v>0</v>
      </c>
      <c r="HZ25" s="3">
        <f>SUM(HZ14:HZ24)</f>
        <v>8</v>
      </c>
      <c r="IA25" s="3">
        <f>SUM(IA14:IA24)</f>
        <v>3</v>
      </c>
      <c r="IB25" s="3">
        <f>SUM(IB14:IB24)</f>
        <v>0</v>
      </c>
      <c r="IC25" s="3">
        <f>SUM(IC14:IC24)</f>
        <v>8</v>
      </c>
      <c r="ID25" s="3">
        <f>SUM(ID14:ID24)</f>
        <v>3</v>
      </c>
      <c r="IE25" s="3">
        <f>SUM(IE14:IE24)</f>
        <v>0</v>
      </c>
      <c r="IF25" s="3">
        <f>SUM(IF14:IF24)</f>
        <v>11</v>
      </c>
      <c r="IG25" s="3">
        <f>SUM(IG14:IG24)</f>
        <v>0</v>
      </c>
      <c r="IH25" s="3">
        <f>SUM(IH14:IH24)</f>
        <v>0</v>
      </c>
      <c r="II25" s="3">
        <f>SUM(II14:II24)</f>
        <v>8</v>
      </c>
      <c r="IJ25" s="3">
        <f>SUM(IJ14:IJ24)</f>
        <v>3</v>
      </c>
      <c r="IK25" s="3">
        <f>SUM(IK14:IK24)</f>
        <v>0</v>
      </c>
      <c r="IL25" s="3">
        <f>SUM(IL14:IL24)</f>
        <v>11</v>
      </c>
      <c r="IM25" s="3">
        <f>SUM(IM14:IM24)</f>
        <v>0</v>
      </c>
      <c r="IN25" s="3">
        <f>SUM(IN14:IN24)</f>
        <v>0</v>
      </c>
      <c r="IO25" s="3">
        <f>SUM(IO14:IO24)</f>
        <v>11</v>
      </c>
      <c r="IP25" s="3">
        <f>SUM(IP14:IP24)</f>
        <v>0</v>
      </c>
      <c r="IQ25" s="3">
        <f>SUM(IQ14:IQ24)</f>
        <v>0</v>
      </c>
      <c r="IR25" s="3">
        <f>SUM(IR14:IR24)</f>
        <v>11</v>
      </c>
      <c r="IS25" s="3">
        <f>SUM(IS14:IS24)</f>
        <v>0</v>
      </c>
      <c r="IT25" s="3">
        <f>SUM(IT14:IT24)</f>
        <v>0</v>
      </c>
      <c r="IU25" s="3">
        <f>SUM(IU14:IU24)</f>
        <v>11</v>
      </c>
      <c r="IV25" s="3">
        <f>SUM(IV14:IV24)</f>
        <v>0</v>
      </c>
      <c r="IW25" s="3">
        <f>SUM(IW14:IW24)</f>
        <v>0</v>
      </c>
      <c r="IX25" s="3">
        <f>SUM(IX14:IX24)</f>
        <v>11</v>
      </c>
      <c r="IY25" s="3">
        <f>SUM(IY14:IY24)</f>
        <v>0</v>
      </c>
      <c r="IZ25" s="3">
        <f>SUM(IZ14:IZ24)</f>
        <v>0</v>
      </c>
      <c r="JA25" s="3">
        <f>SUM(JA14:JA24)</f>
        <v>11</v>
      </c>
      <c r="JB25" s="3">
        <f>SUM(JB14:JB24)</f>
        <v>0</v>
      </c>
      <c r="JC25" s="3">
        <f>SUM(JC14:JC24)</f>
        <v>0</v>
      </c>
      <c r="JD25" s="3">
        <f>SUM(JD14:JD24)</f>
        <v>11</v>
      </c>
      <c r="JE25" s="3">
        <f>SUM(JE14:JE24)</f>
        <v>0</v>
      </c>
      <c r="JF25" s="3">
        <f>SUM(JF14:JF24)</f>
        <v>0</v>
      </c>
      <c r="JG25" s="3">
        <f>SUM(JG14:JG24)</f>
        <v>10</v>
      </c>
      <c r="JH25" s="3">
        <f>SUM(JH14:JH24)</f>
        <v>1</v>
      </c>
      <c r="JI25" s="3">
        <f>SUM(JI14:JI24)</f>
        <v>0</v>
      </c>
      <c r="JJ25" s="3">
        <f>SUM(JJ14:JJ24)</f>
        <v>11</v>
      </c>
      <c r="JK25" s="3">
        <f>SUM(JK14:JK24)</f>
        <v>0</v>
      </c>
      <c r="JL25" s="3">
        <f>SUM(JL14:JL24)</f>
        <v>0</v>
      </c>
      <c r="JM25" s="3">
        <f>SUM(JM14:JM24)</f>
        <v>9</v>
      </c>
      <c r="JN25" s="3">
        <f>SUM(JN14:JN24)</f>
        <v>2</v>
      </c>
      <c r="JO25" s="3">
        <f>SUM(JO14:JO24)</f>
        <v>0</v>
      </c>
      <c r="JP25" s="3">
        <f>SUM(JP14:JP24)</f>
        <v>11</v>
      </c>
      <c r="JQ25" s="3">
        <f>SUM(JQ14:JQ24)</f>
        <v>0</v>
      </c>
      <c r="JR25" s="3">
        <f>SUM(JR14:JR24)</f>
        <v>0</v>
      </c>
      <c r="JS25" s="3">
        <f>SUM(JS14:JS24)</f>
        <v>11</v>
      </c>
      <c r="JT25" s="3">
        <f>SUM(JT14:JT24)</f>
        <v>0</v>
      </c>
      <c r="JU25" s="3">
        <f>SUM(JU14:JU24)</f>
        <v>0</v>
      </c>
      <c r="JV25" s="3">
        <f>SUM(JV14:JV24)</f>
        <v>11</v>
      </c>
      <c r="JW25" s="3">
        <f>SUM(JW14:JW24)</f>
        <v>0</v>
      </c>
      <c r="JX25" s="3">
        <f>SUM(JX14:JX24)</f>
        <v>0</v>
      </c>
      <c r="JY25" s="3">
        <f>SUM(JY14:JY24)</f>
        <v>11</v>
      </c>
      <c r="JZ25" s="3">
        <f>SUM(JZ14:JZ24)</f>
        <v>0</v>
      </c>
      <c r="KA25" s="3">
        <f>SUM(KA14:KA24)</f>
        <v>0</v>
      </c>
      <c r="KB25" s="3">
        <f>SUM(KB14:KB24)</f>
        <v>11</v>
      </c>
      <c r="KC25" s="3">
        <f>SUM(KC14:KC24)</f>
        <v>0</v>
      </c>
      <c r="KD25" s="3">
        <f>SUM(KD14:KD24)</f>
        <v>0</v>
      </c>
      <c r="KE25" s="3">
        <f>SUM(KE14:KE24)</f>
        <v>11</v>
      </c>
      <c r="KF25" s="3">
        <f>SUM(KF14:KF24)</f>
        <v>0</v>
      </c>
      <c r="KG25" s="3">
        <f>SUM(KG14:KG24)</f>
        <v>0</v>
      </c>
      <c r="KH25" s="3">
        <f>SUM(KH14:KH24)</f>
        <v>11</v>
      </c>
      <c r="KI25" s="3">
        <f>SUM(KI14:KI24)</f>
        <v>0</v>
      </c>
      <c r="KJ25" s="3">
        <f>SUM(KJ14:KJ24)</f>
        <v>0</v>
      </c>
      <c r="KK25" s="3">
        <f>SUM(KK14:KK24)</f>
        <v>11</v>
      </c>
      <c r="KL25" s="3">
        <f>SUM(KL14:KL24)</f>
        <v>0</v>
      </c>
      <c r="KM25" s="3">
        <f>SUM(KM14:KM24)</f>
        <v>0</v>
      </c>
      <c r="KN25" s="3">
        <f>SUM(KN14:KN24)</f>
        <v>11</v>
      </c>
      <c r="KO25" s="3">
        <f>SUM(KO14:KO24)</f>
        <v>0</v>
      </c>
      <c r="KP25" s="3">
        <f>SUM(KP14:KP24)</f>
        <v>0</v>
      </c>
      <c r="KQ25" s="3">
        <f>SUM(KQ14:KQ24)</f>
        <v>10</v>
      </c>
      <c r="KR25" s="3">
        <f>SUM(KR14:KR24)</f>
        <v>1</v>
      </c>
      <c r="KS25" s="3">
        <f>SUM(KS14:KS24)</f>
        <v>0</v>
      </c>
      <c r="KT25" s="3">
        <f>SUM(KT14:KT24)</f>
        <v>11</v>
      </c>
      <c r="KU25" s="3">
        <f>SUM(KU14:KU24)</f>
        <v>0</v>
      </c>
      <c r="KV25" s="3">
        <f>SUM(KV14:KV24)</f>
        <v>0</v>
      </c>
      <c r="KW25" s="3">
        <f>SUM(KW14:KW24)</f>
        <v>9</v>
      </c>
      <c r="KX25" s="3">
        <f>SUM(KX14:KX24)</f>
        <v>2</v>
      </c>
      <c r="KY25" s="3">
        <f>SUM(KY14:KY24)</f>
        <v>0</v>
      </c>
      <c r="KZ25" s="3">
        <f>SUM(KZ14:KZ24)</f>
        <v>11</v>
      </c>
      <c r="LA25" s="3">
        <f>SUM(LA14:LA24)</f>
        <v>0</v>
      </c>
      <c r="LB25" s="3">
        <f>SUM(LB14:LB24)</f>
        <v>0</v>
      </c>
      <c r="LC25" s="3">
        <f>SUM(LC14:LC24)</f>
        <v>11</v>
      </c>
      <c r="LD25" s="3">
        <f>SUM(LD14:LD24)</f>
        <v>0</v>
      </c>
      <c r="LE25" s="3">
        <f>SUM(LE14:LE24)</f>
        <v>0</v>
      </c>
      <c r="LF25" s="3">
        <f>SUM(LF14:LF24)</f>
        <v>11</v>
      </c>
      <c r="LG25" s="3">
        <f>SUM(LG14:LG24)</f>
        <v>0</v>
      </c>
      <c r="LH25" s="3">
        <f>SUM(LH14:LH24)</f>
        <v>0</v>
      </c>
      <c r="LI25" s="3">
        <f>SUM(LI14:LI24)</f>
        <v>10</v>
      </c>
      <c r="LJ25" s="3">
        <f>SUM(LJ14:LJ24)</f>
        <v>1</v>
      </c>
      <c r="LK25" s="3">
        <f>SUM(LK14:LK24)</f>
        <v>0</v>
      </c>
      <c r="LL25" s="3">
        <f>SUM(LL14:LL24)</f>
        <v>10</v>
      </c>
      <c r="LM25" s="3">
        <f>SUM(LM14:LM24)</f>
        <v>1</v>
      </c>
      <c r="LN25" s="3">
        <f>SUM(LN14:LN24)</f>
        <v>0</v>
      </c>
      <c r="LO25" s="3">
        <f>SUM(LO14:LO24)</f>
        <v>10</v>
      </c>
      <c r="LP25" s="3">
        <f>SUM(LP14:LP24)</f>
        <v>1</v>
      </c>
      <c r="LQ25" s="3">
        <f>SUM(LQ14:LQ24)</f>
        <v>0</v>
      </c>
      <c r="LR25" s="3">
        <f>SUM(LR14:LR24)</f>
        <v>10</v>
      </c>
      <c r="LS25" s="3">
        <f>SUM(LS14:LS24)</f>
        <v>1</v>
      </c>
      <c r="LT25" s="3">
        <f>SUM(LT14:LT24)</f>
        <v>0</v>
      </c>
      <c r="LU25" s="3">
        <f>SUM(LU14:LU24)</f>
        <v>9</v>
      </c>
      <c r="LV25" s="3">
        <f>SUM(LV14:LV24)</f>
        <v>2</v>
      </c>
      <c r="LW25" s="3">
        <f>SUM(LW14:LW24)</f>
        <v>0</v>
      </c>
      <c r="LX25" s="3">
        <f>SUM(LX14:LX24)</f>
        <v>11</v>
      </c>
      <c r="LY25" s="3">
        <f>SUM(LY14:LY24)</f>
        <v>0</v>
      </c>
      <c r="LZ25" s="3">
        <f>SUM(LZ14:LZ24)</f>
        <v>0</v>
      </c>
      <c r="MA25" s="3">
        <f>SUM(MA14:MA24)</f>
        <v>11</v>
      </c>
      <c r="MB25" s="3">
        <f>SUM(MB14:MB24)</f>
        <v>0</v>
      </c>
      <c r="MC25" s="3">
        <f>SUM(MC14:MC24)</f>
        <v>0</v>
      </c>
      <c r="MD25" s="3">
        <f>SUM(MD14:MD24)</f>
        <v>11</v>
      </c>
      <c r="ME25" s="3">
        <f>SUM(ME14:ME24)</f>
        <v>0</v>
      </c>
      <c r="MF25" s="3">
        <f>SUM(MF14:MF24)</f>
        <v>0</v>
      </c>
      <c r="MG25" s="3">
        <f>SUM(MG14:MG24)</f>
        <v>11</v>
      </c>
      <c r="MH25" s="3">
        <f>SUM(MH14:MH24)</f>
        <v>0</v>
      </c>
      <c r="MI25" s="3">
        <f>SUM(MI14:MI24)</f>
        <v>0</v>
      </c>
      <c r="MJ25" s="3">
        <f>SUM(MJ14:MJ24)</f>
        <v>11</v>
      </c>
      <c r="MK25" s="3">
        <f>SUM(MK14:MK24)</f>
        <v>0</v>
      </c>
      <c r="ML25" s="3">
        <f>SUM(ML14:ML24)</f>
        <v>0</v>
      </c>
      <c r="MM25" s="3">
        <f>SUM(MM14:MM24)</f>
        <v>11</v>
      </c>
      <c r="MN25" s="3">
        <f>SUM(MN14:MN24)</f>
        <v>0</v>
      </c>
      <c r="MO25" s="3">
        <f>SUM(MO14:MO24)</f>
        <v>0</v>
      </c>
      <c r="MP25" s="3">
        <f>SUM(MP14:MP24)</f>
        <v>11</v>
      </c>
      <c r="MQ25" s="3">
        <f>SUM(MQ14:MQ24)</f>
        <v>0</v>
      </c>
      <c r="MR25" s="3">
        <f>SUM(MR14:MR24)</f>
        <v>0</v>
      </c>
      <c r="MS25" s="3">
        <f>SUM(MS14:MS24)</f>
        <v>11</v>
      </c>
      <c r="MT25" s="3">
        <f>SUM(MT14:MT24)</f>
        <v>0</v>
      </c>
      <c r="MU25" s="3">
        <f>SUM(MU14:MU24)</f>
        <v>0</v>
      </c>
      <c r="MV25" s="3">
        <f>SUM(MV14:MV24)</f>
        <v>11</v>
      </c>
      <c r="MW25" s="3">
        <f>SUM(MW14:MW24)</f>
        <v>0</v>
      </c>
      <c r="MX25" s="3">
        <f>SUM(MX14:MX24)</f>
        <v>0</v>
      </c>
      <c r="MY25" s="3">
        <f>SUM(MY14:MY24)</f>
        <v>11</v>
      </c>
      <c r="MZ25" s="3">
        <f>SUM(MZ14:MZ24)</f>
        <v>0</v>
      </c>
      <c r="NA25" s="3">
        <f>SUM(NA14:NA24)</f>
        <v>0</v>
      </c>
      <c r="NB25" s="3">
        <f>SUM(NB14:NB24)</f>
        <v>11</v>
      </c>
      <c r="NC25" s="3">
        <f>SUM(NC14:NC24)</f>
        <v>0</v>
      </c>
      <c r="ND25" s="3">
        <f>SUM(ND14:ND24)</f>
        <v>0</v>
      </c>
      <c r="NE25" s="3">
        <f>SUM(NE14:NE24)</f>
        <v>11</v>
      </c>
      <c r="NF25" s="3">
        <f>SUM(NF14:NF24)</f>
        <v>0</v>
      </c>
      <c r="NG25" s="3">
        <f>SUM(NG14:NG24)</f>
        <v>0</v>
      </c>
      <c r="NH25" s="3">
        <f>SUM(NH14:NH24)</f>
        <v>11</v>
      </c>
      <c r="NI25" s="3">
        <f>SUM(NI14:NI24)</f>
        <v>0</v>
      </c>
      <c r="NJ25" s="3">
        <f>SUM(NJ14:NJ24)</f>
        <v>0</v>
      </c>
      <c r="NK25" s="3">
        <f>SUM(NK14:NK24)</f>
        <v>11</v>
      </c>
      <c r="NL25" s="3">
        <f>SUM(NL14:NL24)</f>
        <v>0</v>
      </c>
      <c r="NM25" s="3">
        <f>SUM(NM14:NM24)</f>
        <v>0</v>
      </c>
      <c r="NN25" s="3">
        <f>SUM(NN14:NN24)</f>
        <v>11</v>
      </c>
      <c r="NO25" s="3">
        <f>SUM(NO14:NO24)</f>
        <v>0</v>
      </c>
      <c r="NP25" s="3">
        <f>SUM(NP14:NP24)</f>
        <v>0</v>
      </c>
      <c r="NQ25" s="3">
        <f>SUM(NQ14:NQ24)</f>
        <v>11</v>
      </c>
      <c r="NR25" s="3">
        <f>SUM(NR14:NR24)</f>
        <v>0</v>
      </c>
      <c r="NS25" s="3">
        <f>SUM(NS14:NS24)</f>
        <v>0</v>
      </c>
      <c r="NT25" s="3">
        <f>SUM(NT14:NT24)</f>
        <v>11</v>
      </c>
      <c r="NU25" s="3">
        <f>SUM(NU14:NU24)</f>
        <v>0</v>
      </c>
      <c r="NV25" s="3">
        <f>SUM(NV14:NV24)</f>
        <v>0</v>
      </c>
      <c r="NW25" s="3">
        <f>SUM(NW14:NW24)</f>
        <v>11</v>
      </c>
      <c r="NX25" s="3">
        <f>SUM(NX14:NX24)</f>
        <v>0</v>
      </c>
      <c r="NY25" s="3">
        <f>SUM(NY14:NY24)</f>
        <v>0</v>
      </c>
      <c r="NZ25" s="3">
        <f>SUM(NZ14:NZ24)</f>
        <v>11</v>
      </c>
      <c r="OA25" s="3">
        <f>SUM(OA14:OA24)</f>
        <v>0</v>
      </c>
      <c r="OB25" s="3">
        <f>SUM(OB14:OB24)</f>
        <v>0</v>
      </c>
      <c r="OC25" s="3">
        <f>SUM(OC14:OC24)</f>
        <v>11</v>
      </c>
      <c r="OD25" s="3">
        <f>SUM(OD14:OD24)</f>
        <v>0</v>
      </c>
      <c r="OE25" s="3">
        <f>SUM(OE14:OE24)</f>
        <v>0</v>
      </c>
      <c r="OF25" s="3">
        <f>SUM(OF14:OF24)</f>
        <v>11</v>
      </c>
      <c r="OG25" s="3">
        <f>SUM(OG14:OG24)</f>
        <v>0</v>
      </c>
      <c r="OH25" s="3">
        <f>SUM(OH14:OH24)</f>
        <v>0</v>
      </c>
      <c r="OI25" s="3">
        <f>SUM(OI14:OI24)</f>
        <v>11</v>
      </c>
      <c r="OJ25" s="3">
        <f>SUM(OJ14:OJ24)</f>
        <v>0</v>
      </c>
      <c r="OK25" s="3">
        <f>SUM(OK14:OK24)</f>
        <v>0</v>
      </c>
      <c r="OL25" s="3">
        <f>SUM(OL14:OL24)</f>
        <v>11</v>
      </c>
      <c r="OM25" s="3">
        <f>SUM(OM14:OM24)</f>
        <v>0</v>
      </c>
      <c r="ON25" s="3">
        <f>SUM(ON14:ON24)</f>
        <v>0</v>
      </c>
      <c r="OO25" s="3">
        <f>SUM(OO14:OO24)</f>
        <v>11</v>
      </c>
      <c r="OP25" s="3">
        <f>SUM(OP14:OP24)</f>
        <v>0</v>
      </c>
      <c r="OQ25" s="3">
        <f>SUM(OQ14:OQ24)</f>
        <v>0</v>
      </c>
      <c r="OR25" s="3">
        <f>SUM(OR14:OR24)</f>
        <v>9</v>
      </c>
      <c r="OS25" s="3">
        <f>SUM(OS14:OS24)</f>
        <v>2</v>
      </c>
      <c r="OT25" s="3">
        <f>SUM(OT14:OT24)</f>
        <v>0</v>
      </c>
      <c r="OU25" s="3">
        <f>SUM(OU14:OU24)</f>
        <v>9</v>
      </c>
      <c r="OV25" s="3">
        <f>SUM(OV14:OV24)</f>
        <v>2</v>
      </c>
      <c r="OW25" s="3">
        <f>SUM(OW14:OW24)</f>
        <v>0</v>
      </c>
      <c r="OX25" s="3">
        <f>SUM(OX14:OX24)</f>
        <v>11</v>
      </c>
      <c r="OY25" s="3">
        <f>SUM(OY14:OY24)</f>
        <v>0</v>
      </c>
      <c r="OZ25" s="3">
        <f>SUM(OZ14:OZ24)</f>
        <v>0</v>
      </c>
      <c r="PA25" s="3">
        <f>SUM(PA14:PA24)</f>
        <v>11</v>
      </c>
      <c r="PB25" s="3">
        <f>SUM(PB14:PB24)</f>
        <v>0</v>
      </c>
      <c r="PC25" s="3">
        <f>SUM(PC14:PC24)</f>
        <v>0</v>
      </c>
      <c r="PD25" s="3">
        <f>SUM(PD14:PD24)</f>
        <v>11</v>
      </c>
      <c r="PE25" s="3">
        <f>SUM(PE14:PE24)</f>
        <v>0</v>
      </c>
      <c r="PF25" s="3">
        <f>SUM(PF14:PF24)</f>
        <v>0</v>
      </c>
      <c r="PG25" s="3">
        <f>SUM(PG14:PG24)</f>
        <v>11</v>
      </c>
      <c r="PH25" s="3">
        <f>SUM(PH14:PH24)</f>
        <v>0</v>
      </c>
      <c r="PI25" s="3">
        <f>SUM(PI14:PI24)</f>
        <v>0</v>
      </c>
      <c r="PJ25" s="3">
        <f>SUM(PJ14:PJ24)</f>
        <v>11</v>
      </c>
      <c r="PK25" s="3">
        <f>SUM(PK14:PK24)</f>
        <v>0</v>
      </c>
      <c r="PL25" s="3">
        <f>SUM(PL14:PL24)</f>
        <v>0</v>
      </c>
      <c r="PM25" s="3">
        <f>SUM(PM14:PM24)</f>
        <v>11</v>
      </c>
      <c r="PN25" s="3">
        <f>SUM(PN14:PN24)</f>
        <v>0</v>
      </c>
      <c r="PO25" s="3">
        <f>SUM(PO14:PO24)</f>
        <v>0</v>
      </c>
      <c r="PP25" s="3">
        <f>SUM(PP14:PP24)</f>
        <v>11</v>
      </c>
      <c r="PQ25" s="3">
        <f>SUM(PQ14:PQ24)</f>
        <v>0</v>
      </c>
      <c r="PR25" s="3">
        <f>SUM(PR14:PR24)</f>
        <v>0</v>
      </c>
      <c r="PS25" s="3">
        <f>SUM(PS14:PS24)</f>
        <v>11</v>
      </c>
      <c r="PT25" s="3">
        <f>SUM(PT14:PT24)</f>
        <v>0</v>
      </c>
      <c r="PU25" s="3">
        <f>SUM(PU14:PU24)</f>
        <v>0</v>
      </c>
      <c r="PV25" s="3">
        <f>SUM(PV14:PV24)</f>
        <v>11</v>
      </c>
      <c r="PW25" s="3">
        <f>SUM(PW14:PW24)</f>
        <v>0</v>
      </c>
      <c r="PX25" s="3">
        <f>SUM(PX14:PX24)</f>
        <v>0</v>
      </c>
      <c r="PY25" s="3">
        <f>SUM(PY14:PY24)</f>
        <v>11</v>
      </c>
      <c r="PZ25" s="3">
        <f>SUM(PZ14:PZ24)</f>
        <v>0</v>
      </c>
      <c r="QA25" s="3">
        <f>SUM(QA14:QA24)</f>
        <v>0</v>
      </c>
      <c r="QB25" s="3">
        <f>SUM(QB14:QB24)</f>
        <v>11</v>
      </c>
      <c r="QC25" s="3">
        <f>SUM(QC14:QC24)</f>
        <v>0</v>
      </c>
      <c r="QD25" s="3">
        <f>SUM(QD14:QD24)</f>
        <v>0</v>
      </c>
      <c r="QE25" s="3">
        <f>SUM(QE14:QE24)</f>
        <v>11</v>
      </c>
      <c r="QF25" s="3">
        <f>SUM(QF14:QF24)</f>
        <v>0</v>
      </c>
      <c r="QG25" s="3">
        <f>SUM(QG14:QG24)</f>
        <v>0</v>
      </c>
      <c r="QH25" s="3">
        <f>SUM(QH14:QH24)</f>
        <v>11</v>
      </c>
      <c r="QI25" s="3">
        <f>SUM(QI14:QI24)</f>
        <v>0</v>
      </c>
      <c r="QJ25" s="3">
        <f>SUM(QJ14:QJ24)</f>
        <v>0</v>
      </c>
      <c r="QK25" s="3">
        <f>SUM(QK14:QK24)</f>
        <v>11</v>
      </c>
      <c r="QL25" s="3">
        <f>SUM(QL14:QL24)</f>
        <v>0</v>
      </c>
      <c r="QM25" s="3">
        <f>SUM(QM14:QM24)</f>
        <v>0</v>
      </c>
      <c r="QN25" s="3">
        <f>SUM(QN14:QN24)</f>
        <v>11</v>
      </c>
      <c r="QO25" s="3">
        <f>SUM(QO14:QO24)</f>
        <v>0</v>
      </c>
      <c r="QP25" s="3">
        <f>SUM(QP14:QP24)</f>
        <v>0</v>
      </c>
      <c r="QQ25" s="3">
        <f>SUM(QQ14:QQ24)</f>
        <v>11</v>
      </c>
      <c r="QR25" s="3">
        <f>SUM(QR14:QR24)</f>
        <v>0</v>
      </c>
      <c r="QS25" s="3">
        <f>SUM(QS14:QS24)</f>
        <v>0</v>
      </c>
      <c r="QT25" s="3">
        <f>SUM(QT14:QT24)</f>
        <v>11</v>
      </c>
      <c r="QU25" s="3">
        <f>SUM(QU14:QU24)</f>
        <v>0</v>
      </c>
      <c r="QV25" s="3">
        <f>SUM(QV14:QV24)</f>
        <v>0</v>
      </c>
      <c r="QW25" s="3">
        <f>SUM(QW14:QW24)</f>
        <v>11</v>
      </c>
      <c r="QX25" s="3">
        <f>SUM(QX14:QX24)</f>
        <v>0</v>
      </c>
      <c r="QY25" s="3">
        <f>SUM(QY14:QY24)</f>
        <v>0</v>
      </c>
      <c r="QZ25" s="3">
        <f>SUM(QZ14:QZ24)</f>
        <v>11</v>
      </c>
      <c r="RA25" s="3">
        <f>SUM(RA14:RA24)</f>
        <v>0</v>
      </c>
      <c r="RB25" s="3">
        <f>SUM(RB14:RB24)</f>
        <v>0</v>
      </c>
      <c r="RC25" s="3">
        <f>SUM(RC14:RC24)</f>
        <v>11</v>
      </c>
      <c r="RD25" s="3">
        <f>SUM(RD14:RD24)</f>
        <v>0</v>
      </c>
      <c r="RE25" s="3">
        <f>SUM(RE14:RE24)</f>
        <v>0</v>
      </c>
      <c r="RF25" s="3">
        <f>SUM(RF14:RF24)</f>
        <v>11</v>
      </c>
      <c r="RG25" s="3">
        <f>SUM(RG14:RG24)</f>
        <v>0</v>
      </c>
      <c r="RH25" s="3">
        <f>SUM(RH14:RH24)</f>
        <v>0</v>
      </c>
      <c r="RI25" s="3">
        <f>SUM(RI14:RI24)</f>
        <v>11</v>
      </c>
      <c r="RJ25" s="3">
        <f>SUM(RJ14:RJ24)</f>
        <v>0</v>
      </c>
      <c r="RK25" s="3">
        <f>SUM(RK14:RK24)</f>
        <v>0</v>
      </c>
      <c r="RL25" s="3">
        <f>SUM(RL14:RL24)</f>
        <v>11</v>
      </c>
      <c r="RM25" s="3">
        <f>SUM(RM14:RM24)</f>
        <v>0</v>
      </c>
      <c r="RN25" s="3">
        <f>SUM(RN14:RN24)</f>
        <v>0</v>
      </c>
      <c r="RO25" s="3">
        <f>SUM(RO14:RO24)</f>
        <v>11</v>
      </c>
      <c r="RP25" s="3">
        <f>SUM(RP14:RP24)</f>
        <v>0</v>
      </c>
      <c r="RQ25" s="3">
        <f>SUM(RQ14:RQ24)</f>
        <v>0</v>
      </c>
      <c r="RR25" s="3">
        <f>SUM(RR14:RR24)</f>
        <v>11</v>
      </c>
      <c r="RS25" s="3">
        <f>SUM(RS14:RS24)</f>
        <v>0</v>
      </c>
      <c r="RT25" s="3">
        <f>SUM(RT14:RT24)</f>
        <v>0</v>
      </c>
      <c r="RU25" s="3">
        <f>SUM(RU14:RU24)</f>
        <v>11</v>
      </c>
      <c r="RV25" s="3">
        <f>SUM(RV14:RV24)</f>
        <v>0</v>
      </c>
      <c r="RW25" s="3">
        <f>SUM(RW14:RW24)</f>
        <v>0</v>
      </c>
      <c r="RX25" s="3">
        <f>SUM(RX14:RX24)</f>
        <v>11</v>
      </c>
      <c r="RY25" s="3">
        <f>SUM(RY14:RY24)</f>
        <v>0</v>
      </c>
      <c r="RZ25" s="3">
        <f>SUM(RZ14:RZ24)</f>
        <v>0</v>
      </c>
      <c r="SA25" s="3">
        <f>SUM(SA14:SA24)</f>
        <v>11</v>
      </c>
      <c r="SB25" s="3">
        <f>SUM(SB14:SB24)</f>
        <v>0</v>
      </c>
      <c r="SC25" s="3">
        <f>SUM(SC14:SC24)</f>
        <v>0</v>
      </c>
      <c r="SD25" s="3">
        <f>SUM(SD14:SD24)</f>
        <v>11</v>
      </c>
      <c r="SE25" s="3">
        <f>SUM(SE14:SE24)</f>
        <v>0</v>
      </c>
      <c r="SF25" s="3">
        <f>SUM(SF14:SF24)</f>
        <v>0</v>
      </c>
      <c r="SG25" s="3">
        <f>SUM(SG14:SG24)</f>
        <v>11</v>
      </c>
      <c r="SH25" s="3">
        <f>SUM(SH14:SH24)</f>
        <v>0</v>
      </c>
      <c r="SI25" s="3">
        <f>SUM(SI14:SI24)</f>
        <v>0</v>
      </c>
      <c r="SJ25" s="3">
        <f>SUM(SJ14:SJ24)</f>
        <v>11</v>
      </c>
      <c r="SK25" s="3">
        <f>SUM(SK14:SK24)</f>
        <v>0</v>
      </c>
      <c r="SL25" s="3">
        <f>SUM(SL14:SL24)</f>
        <v>0</v>
      </c>
      <c r="SM25" s="3">
        <f>SUM(SM14:SM24)</f>
        <v>11</v>
      </c>
      <c r="SN25" s="3">
        <f>SUM(SN14:SN24)</f>
        <v>0</v>
      </c>
      <c r="SO25" s="3">
        <f>SUM(SO14:SO24)</f>
        <v>0</v>
      </c>
      <c r="SP25" s="3">
        <f>SUM(SP14:SP24)</f>
        <v>11</v>
      </c>
      <c r="SQ25" s="3">
        <f>SUM(SQ14:SQ24)</f>
        <v>0</v>
      </c>
      <c r="SR25" s="3">
        <f>SUM(SR14:SR24)</f>
        <v>0</v>
      </c>
      <c r="SS25" s="3">
        <f>SUM(SS14:SS24)</f>
        <v>11</v>
      </c>
      <c r="ST25" s="3">
        <f>SUM(ST14:ST24)</f>
        <v>0</v>
      </c>
      <c r="SU25" s="3">
        <f>SUM(SU14:SU24)</f>
        <v>0</v>
      </c>
      <c r="SV25" s="3">
        <f>SUM(SV14:SV24)</f>
        <v>11</v>
      </c>
      <c r="SW25" s="3">
        <f>SUM(SW14:SW24)</f>
        <v>0</v>
      </c>
      <c r="SX25" s="3">
        <f>SUM(SX14:SX24)</f>
        <v>0</v>
      </c>
      <c r="SY25" s="3">
        <f>SUM(SY14:SY24)</f>
        <v>11</v>
      </c>
      <c r="SZ25" s="3">
        <f>SUM(SZ14:SZ24)</f>
        <v>0</v>
      </c>
      <c r="TA25" s="3">
        <f>SUM(TA14:TA24)</f>
        <v>0</v>
      </c>
      <c r="TB25" s="3">
        <f>SUM(TB14:TB24)</f>
        <v>11</v>
      </c>
      <c r="TC25" s="3">
        <f>SUM(TC14:TC24)</f>
        <v>0</v>
      </c>
      <c r="TD25" s="3">
        <f>SUM(TD14:TD24)</f>
        <v>0</v>
      </c>
      <c r="TE25" s="3">
        <f>SUM(TE14:TE24)</f>
        <v>11</v>
      </c>
      <c r="TF25" s="3">
        <f>SUM(TF14:TF24)</f>
        <v>0</v>
      </c>
      <c r="TG25" s="3">
        <f>SUM(TG14:TG24)</f>
        <v>0</v>
      </c>
      <c r="TH25" s="3">
        <f>SUM(TH14:TH24)</f>
        <v>11</v>
      </c>
      <c r="TI25" s="3">
        <f>SUM(TI14:TI24)</f>
        <v>0</v>
      </c>
      <c r="TJ25" s="3">
        <f>SUM(TJ14:TJ24)</f>
        <v>0</v>
      </c>
      <c r="TK25" s="3">
        <f>SUM(TK14:TK24)</f>
        <v>11</v>
      </c>
      <c r="TL25" s="3">
        <f>SUM(TL14:TL24)</f>
        <v>0</v>
      </c>
      <c r="TM25" s="3">
        <f>SUM(TM14:TM24)</f>
        <v>0</v>
      </c>
      <c r="TN25" s="3">
        <f>SUM(TN14:TN24)</f>
        <v>11</v>
      </c>
      <c r="TO25" s="3">
        <f>SUM(TO14:TO24)</f>
        <v>0</v>
      </c>
      <c r="TP25" s="3">
        <f>SUM(TP14:TP24)</f>
        <v>0</v>
      </c>
      <c r="TQ25" s="3">
        <f>SUM(TQ14:TQ24)</f>
        <v>11</v>
      </c>
      <c r="TR25" s="3">
        <f>SUM(TR14:TR24)</f>
        <v>0</v>
      </c>
      <c r="TS25" s="3">
        <f>SUM(TS14:TS24)</f>
        <v>0</v>
      </c>
      <c r="TT25" s="3">
        <f>SUM(TT14:TT24)</f>
        <v>11</v>
      </c>
      <c r="TU25" s="3">
        <f>SUM(TU14:TU24)</f>
        <v>0</v>
      </c>
      <c r="TV25" s="3">
        <f>SUM(TV14:TV24)</f>
        <v>0</v>
      </c>
      <c r="TW25" s="3">
        <f>SUM(TW14:TW24)</f>
        <v>11</v>
      </c>
      <c r="TX25" s="3">
        <f>SUM(TX14:TX24)</f>
        <v>0</v>
      </c>
      <c r="TY25" s="3">
        <f>SUM(TY14:TY24)</f>
        <v>0</v>
      </c>
      <c r="TZ25" s="3">
        <f>SUM(TZ14:TZ24)</f>
        <v>11</v>
      </c>
      <c r="UA25" s="3">
        <f>SUM(UA14:UA24)</f>
        <v>0</v>
      </c>
      <c r="UB25" s="3">
        <f>SUM(UB14:UB24)</f>
        <v>0</v>
      </c>
      <c r="UC25" s="3">
        <f>SUM(UC14:UC24)</f>
        <v>11</v>
      </c>
      <c r="UD25" s="3">
        <f>SUM(UD14:UD24)</f>
        <v>0</v>
      </c>
      <c r="UE25" s="3">
        <f>SUM(UE14:UE24)</f>
        <v>0</v>
      </c>
      <c r="UF25" s="3">
        <f>SUM(UF14:UF24)</f>
        <v>11</v>
      </c>
      <c r="UG25" s="3">
        <f>SUM(UG14:UG24)</f>
        <v>0</v>
      </c>
      <c r="UH25" s="3">
        <f>SUM(UH14:UH24)</f>
        <v>0</v>
      </c>
      <c r="UI25" s="3">
        <f>SUM(UI14:UI24)</f>
        <v>11</v>
      </c>
      <c r="UJ25" s="3">
        <f>SUM(UJ14:UJ24)</f>
        <v>0</v>
      </c>
      <c r="UK25" s="3">
        <f>SUM(UK14:UK24)</f>
        <v>0</v>
      </c>
      <c r="UL25" s="3">
        <f>SUM(UL14:UL24)</f>
        <v>11</v>
      </c>
      <c r="UM25" s="3">
        <f>SUM(UM14:UM24)</f>
        <v>0</v>
      </c>
      <c r="UN25" s="3">
        <f>SUM(UN14:UN24)</f>
        <v>0</v>
      </c>
      <c r="UO25" s="3">
        <f>SUM(UO14:UO24)</f>
        <v>11</v>
      </c>
      <c r="UP25" s="3">
        <f>SUM(UP14:UP24)</f>
        <v>0</v>
      </c>
      <c r="UQ25" s="3">
        <f>SUM(UQ14:UQ24)</f>
        <v>0</v>
      </c>
      <c r="UR25" s="3">
        <f>SUM(UR14:UR24)</f>
        <v>11</v>
      </c>
      <c r="US25" s="3">
        <f>SUM(US14:US24)</f>
        <v>0</v>
      </c>
      <c r="UT25" s="3">
        <f>SUM(UT14:UT24)</f>
        <v>0</v>
      </c>
      <c r="UU25" s="3">
        <f>SUM(UU14:UU24)</f>
        <v>11</v>
      </c>
      <c r="UV25" s="3">
        <f>SUM(UV14:UV24)</f>
        <v>0</v>
      </c>
      <c r="UW25" s="3">
        <f>SUM(UW14:UW24)</f>
        <v>0</v>
      </c>
      <c r="UX25" s="3">
        <f>SUM(UX14:UX24)</f>
        <v>11</v>
      </c>
      <c r="UY25" s="3">
        <f>SUM(UY14:UY24)</f>
        <v>0</v>
      </c>
      <c r="UZ25" s="3">
        <f>SUM(UZ14:UZ24)</f>
        <v>0</v>
      </c>
      <c r="VA25" s="3">
        <f>SUM(VA14:VA24)</f>
        <v>11</v>
      </c>
      <c r="VB25" s="3">
        <f>SUM(VB14:VB24)</f>
        <v>0</v>
      </c>
      <c r="VC25" s="3">
        <f>SUM(VC14:VC24)</f>
        <v>0</v>
      </c>
      <c r="VD25" s="3">
        <f>SUM(VD14:VD24)</f>
        <v>11</v>
      </c>
      <c r="VE25" s="3">
        <f>SUM(VE14:VE24)</f>
        <v>0</v>
      </c>
      <c r="VF25" s="3">
        <f>SUM(VF14:VF24)</f>
        <v>0</v>
      </c>
      <c r="VG25" s="3">
        <f>SUM(VG14:VG24)</f>
        <v>11</v>
      </c>
      <c r="VH25" s="3">
        <f>SUM(VH14:VH24)</f>
        <v>0</v>
      </c>
      <c r="VI25" s="3">
        <f>SUM(VI14:VI24)</f>
        <v>0</v>
      </c>
      <c r="VJ25" s="3">
        <f>SUM(VJ14:VJ24)</f>
        <v>11</v>
      </c>
      <c r="VK25" s="3">
        <f>SUM(VK14:VK24)</f>
        <v>0</v>
      </c>
      <c r="VL25" s="3">
        <f>SUM(VL14:VL24)</f>
        <v>0</v>
      </c>
      <c r="VM25" s="3">
        <f>SUM(VM14:VM24)</f>
        <v>11</v>
      </c>
      <c r="VN25" s="3">
        <f>SUM(VN14:VN24)</f>
        <v>0</v>
      </c>
      <c r="VO25" s="3">
        <f>SUM(VO14:VO24)</f>
        <v>0</v>
      </c>
      <c r="VP25" s="3">
        <f>SUM(VP14:VP24)</f>
        <v>11</v>
      </c>
      <c r="VQ25" s="3">
        <f>SUM(VQ14:VQ24)</f>
        <v>0</v>
      </c>
      <c r="VR25" s="3">
        <f>SUM(VR14:VR24)</f>
        <v>0</v>
      </c>
      <c r="VS25" s="3">
        <f>SUM(VS14:VS24)</f>
        <v>11</v>
      </c>
      <c r="VT25" s="3">
        <f>SUM(VT14:VT24)</f>
        <v>0</v>
      </c>
      <c r="VU25" s="3">
        <f>SUM(VU14:VU24)</f>
        <v>0</v>
      </c>
    </row>
    <row r="26" spans="1:593" ht="37.5" customHeight="1" x14ac:dyDescent="0.35">
      <c r="A26" s="88" t="s">
        <v>3236</v>
      </c>
      <c r="B26" s="89"/>
      <c r="C26" s="11">
        <f>C25/11%</f>
        <v>100</v>
      </c>
      <c r="D26" s="11">
        <f t="shared" ref="D26:BO26" si="0">D25/11%</f>
        <v>0</v>
      </c>
      <c r="E26" s="11">
        <f t="shared" si="0"/>
        <v>0</v>
      </c>
      <c r="F26" s="11">
        <f t="shared" si="0"/>
        <v>100</v>
      </c>
      <c r="G26" s="11">
        <f t="shared" si="0"/>
        <v>0</v>
      </c>
      <c r="H26" s="11">
        <f t="shared" si="0"/>
        <v>0</v>
      </c>
      <c r="I26" s="11">
        <f t="shared" si="0"/>
        <v>90.909090909090907</v>
      </c>
      <c r="J26" s="11">
        <f t="shared" si="0"/>
        <v>9.0909090909090917</v>
      </c>
      <c r="K26" s="11">
        <f t="shared" si="0"/>
        <v>0</v>
      </c>
      <c r="L26" s="11">
        <f t="shared" si="0"/>
        <v>90.909090909090907</v>
      </c>
      <c r="M26" s="11">
        <f t="shared" si="0"/>
        <v>9.0909090909090917</v>
      </c>
      <c r="N26" s="11">
        <f t="shared" si="0"/>
        <v>0</v>
      </c>
      <c r="O26" s="11">
        <f t="shared" si="0"/>
        <v>90.909090909090907</v>
      </c>
      <c r="P26" s="11">
        <f t="shared" si="0"/>
        <v>9.0909090909090917</v>
      </c>
      <c r="Q26" s="11">
        <f t="shared" si="0"/>
        <v>0</v>
      </c>
      <c r="R26" s="11">
        <f t="shared" si="0"/>
        <v>100</v>
      </c>
      <c r="S26" s="11">
        <f t="shared" si="0"/>
        <v>0</v>
      </c>
      <c r="T26" s="11">
        <f t="shared" si="0"/>
        <v>0</v>
      </c>
      <c r="U26" s="11">
        <f t="shared" si="0"/>
        <v>100</v>
      </c>
      <c r="V26" s="11">
        <f t="shared" si="0"/>
        <v>0</v>
      </c>
      <c r="W26" s="11">
        <f t="shared" si="0"/>
        <v>0</v>
      </c>
      <c r="X26" s="11">
        <f t="shared" si="0"/>
        <v>100</v>
      </c>
      <c r="Y26" s="11">
        <f t="shared" si="0"/>
        <v>0</v>
      </c>
      <c r="Z26" s="11">
        <f t="shared" si="0"/>
        <v>0</v>
      </c>
      <c r="AA26" s="11">
        <f t="shared" si="0"/>
        <v>100</v>
      </c>
      <c r="AB26" s="11">
        <f t="shared" si="0"/>
        <v>0</v>
      </c>
      <c r="AC26" s="11">
        <f t="shared" si="0"/>
        <v>0</v>
      </c>
      <c r="AD26" s="11">
        <f t="shared" si="0"/>
        <v>100</v>
      </c>
      <c r="AE26" s="11">
        <f t="shared" si="0"/>
        <v>0</v>
      </c>
      <c r="AF26" s="11">
        <f t="shared" si="0"/>
        <v>0</v>
      </c>
      <c r="AG26" s="11">
        <f t="shared" si="0"/>
        <v>100</v>
      </c>
      <c r="AH26" s="11">
        <f t="shared" si="0"/>
        <v>0</v>
      </c>
      <c r="AI26" s="11">
        <f t="shared" si="0"/>
        <v>0</v>
      </c>
      <c r="AJ26" s="11">
        <f t="shared" si="0"/>
        <v>100</v>
      </c>
      <c r="AK26" s="11">
        <f t="shared" si="0"/>
        <v>0</v>
      </c>
      <c r="AL26" s="11">
        <f t="shared" si="0"/>
        <v>0</v>
      </c>
      <c r="AM26" s="11">
        <f t="shared" si="0"/>
        <v>100</v>
      </c>
      <c r="AN26" s="11">
        <f t="shared" si="0"/>
        <v>0</v>
      </c>
      <c r="AO26" s="11">
        <f t="shared" si="0"/>
        <v>0</v>
      </c>
      <c r="AP26" s="11">
        <f t="shared" si="0"/>
        <v>100</v>
      </c>
      <c r="AQ26" s="11">
        <f t="shared" si="0"/>
        <v>0</v>
      </c>
      <c r="AR26" s="11">
        <f t="shared" si="0"/>
        <v>0</v>
      </c>
      <c r="AS26" s="11">
        <f t="shared" si="0"/>
        <v>100</v>
      </c>
      <c r="AT26" s="11">
        <f t="shared" si="0"/>
        <v>0</v>
      </c>
      <c r="AU26" s="11">
        <f t="shared" si="0"/>
        <v>0</v>
      </c>
      <c r="AV26" s="11">
        <f t="shared" si="0"/>
        <v>100</v>
      </c>
      <c r="AW26" s="11">
        <f t="shared" si="0"/>
        <v>0</v>
      </c>
      <c r="AX26" s="11">
        <f t="shared" si="0"/>
        <v>0</v>
      </c>
      <c r="AY26" s="11">
        <f t="shared" si="0"/>
        <v>100</v>
      </c>
      <c r="AZ26" s="11">
        <f t="shared" si="0"/>
        <v>0</v>
      </c>
      <c r="BA26" s="11">
        <f t="shared" si="0"/>
        <v>0</v>
      </c>
      <c r="BB26" s="11">
        <f t="shared" si="0"/>
        <v>100</v>
      </c>
      <c r="BC26" s="11">
        <f t="shared" si="0"/>
        <v>0</v>
      </c>
      <c r="BD26" s="11">
        <f t="shared" si="0"/>
        <v>0</v>
      </c>
      <c r="BE26" s="11">
        <f t="shared" si="0"/>
        <v>100</v>
      </c>
      <c r="BF26" s="11">
        <f t="shared" si="0"/>
        <v>0</v>
      </c>
      <c r="BG26" s="11">
        <f t="shared" si="0"/>
        <v>0</v>
      </c>
      <c r="BH26" s="11">
        <f t="shared" si="0"/>
        <v>100</v>
      </c>
      <c r="BI26" s="11">
        <f t="shared" si="0"/>
        <v>0</v>
      </c>
      <c r="BJ26" s="11">
        <f t="shared" si="0"/>
        <v>0</v>
      </c>
      <c r="BK26" s="11">
        <f t="shared" si="0"/>
        <v>90.909090909090907</v>
      </c>
      <c r="BL26" s="11">
        <f t="shared" si="0"/>
        <v>9.0909090909090917</v>
      </c>
      <c r="BM26" s="11">
        <f t="shared" si="0"/>
        <v>0</v>
      </c>
      <c r="BN26" s="11">
        <f t="shared" si="0"/>
        <v>90.909090909090907</v>
      </c>
      <c r="BO26" s="11">
        <f t="shared" si="0"/>
        <v>9.0909090909090917</v>
      </c>
      <c r="BP26" s="11">
        <f t="shared" ref="BP26:EA26" si="1">BP25/11%</f>
        <v>0</v>
      </c>
      <c r="BQ26" s="11">
        <f t="shared" si="1"/>
        <v>90.909090909090907</v>
      </c>
      <c r="BR26" s="11">
        <f t="shared" si="1"/>
        <v>9.0909090909090917</v>
      </c>
      <c r="BS26" s="11">
        <f t="shared" si="1"/>
        <v>0</v>
      </c>
      <c r="BT26" s="11">
        <f t="shared" si="1"/>
        <v>90.909090909090907</v>
      </c>
      <c r="BU26" s="11">
        <f t="shared" si="1"/>
        <v>9.0909090909090917</v>
      </c>
      <c r="BV26" s="11">
        <f t="shared" si="1"/>
        <v>0</v>
      </c>
      <c r="BW26" s="11">
        <f t="shared" si="1"/>
        <v>100</v>
      </c>
      <c r="BX26" s="11">
        <f t="shared" si="1"/>
        <v>0</v>
      </c>
      <c r="BY26" s="11">
        <f t="shared" si="1"/>
        <v>0</v>
      </c>
      <c r="BZ26" s="11">
        <f t="shared" si="1"/>
        <v>100</v>
      </c>
      <c r="CA26" s="11">
        <f t="shared" si="1"/>
        <v>0</v>
      </c>
      <c r="CB26" s="11">
        <f t="shared" si="1"/>
        <v>0</v>
      </c>
      <c r="CC26" s="11">
        <f t="shared" si="1"/>
        <v>100</v>
      </c>
      <c r="CD26" s="11">
        <f t="shared" si="1"/>
        <v>0</v>
      </c>
      <c r="CE26" s="11">
        <f t="shared" si="1"/>
        <v>0</v>
      </c>
      <c r="CF26" s="11">
        <f t="shared" si="1"/>
        <v>100</v>
      </c>
      <c r="CG26" s="11">
        <f t="shared" si="1"/>
        <v>0</v>
      </c>
      <c r="CH26" s="11">
        <f t="shared" si="1"/>
        <v>0</v>
      </c>
      <c r="CI26" s="11">
        <f t="shared" si="1"/>
        <v>100</v>
      </c>
      <c r="CJ26" s="11">
        <f t="shared" si="1"/>
        <v>0</v>
      </c>
      <c r="CK26" s="11">
        <f t="shared" si="1"/>
        <v>0</v>
      </c>
      <c r="CL26" s="11">
        <f t="shared" si="1"/>
        <v>100</v>
      </c>
      <c r="CM26" s="11">
        <f t="shared" si="1"/>
        <v>0</v>
      </c>
      <c r="CN26" s="11">
        <f t="shared" si="1"/>
        <v>0</v>
      </c>
      <c r="CO26" s="11">
        <f t="shared" si="1"/>
        <v>100</v>
      </c>
      <c r="CP26" s="11">
        <f t="shared" si="1"/>
        <v>0</v>
      </c>
      <c r="CQ26" s="11">
        <f t="shared" si="1"/>
        <v>0</v>
      </c>
      <c r="CR26" s="11">
        <f t="shared" si="1"/>
        <v>100</v>
      </c>
      <c r="CS26" s="11">
        <f t="shared" si="1"/>
        <v>0</v>
      </c>
      <c r="CT26" s="11">
        <f t="shared" si="1"/>
        <v>0</v>
      </c>
      <c r="CU26" s="11">
        <f t="shared" si="1"/>
        <v>100</v>
      </c>
      <c r="CV26" s="11">
        <f t="shared" si="1"/>
        <v>0</v>
      </c>
      <c r="CW26" s="11">
        <f t="shared" si="1"/>
        <v>0</v>
      </c>
      <c r="CX26" s="11">
        <f t="shared" si="1"/>
        <v>100</v>
      </c>
      <c r="CY26" s="11">
        <f t="shared" si="1"/>
        <v>0</v>
      </c>
      <c r="CZ26" s="11">
        <f t="shared" si="1"/>
        <v>0</v>
      </c>
      <c r="DA26" s="11">
        <f t="shared" si="1"/>
        <v>100</v>
      </c>
      <c r="DB26" s="11">
        <f t="shared" si="1"/>
        <v>0</v>
      </c>
      <c r="DC26" s="11">
        <f t="shared" si="1"/>
        <v>0</v>
      </c>
      <c r="DD26" s="11">
        <f t="shared" si="1"/>
        <v>100</v>
      </c>
      <c r="DE26" s="11">
        <f t="shared" si="1"/>
        <v>0</v>
      </c>
      <c r="DF26" s="11">
        <f t="shared" si="1"/>
        <v>0</v>
      </c>
      <c r="DG26" s="11">
        <f t="shared" si="1"/>
        <v>100</v>
      </c>
      <c r="DH26" s="11">
        <f t="shared" si="1"/>
        <v>0</v>
      </c>
      <c r="DI26" s="11">
        <f t="shared" si="1"/>
        <v>0</v>
      </c>
      <c r="DJ26" s="11">
        <f t="shared" si="1"/>
        <v>100</v>
      </c>
      <c r="DK26" s="11">
        <f t="shared" si="1"/>
        <v>0</v>
      </c>
      <c r="DL26" s="11">
        <f t="shared" si="1"/>
        <v>0</v>
      </c>
      <c r="DM26" s="11">
        <f t="shared" si="1"/>
        <v>100</v>
      </c>
      <c r="DN26" s="11">
        <f t="shared" si="1"/>
        <v>0</v>
      </c>
      <c r="DO26" s="11">
        <f t="shared" si="1"/>
        <v>0</v>
      </c>
      <c r="DP26" s="11">
        <f t="shared" si="1"/>
        <v>100</v>
      </c>
      <c r="DQ26" s="11">
        <f t="shared" si="1"/>
        <v>0</v>
      </c>
      <c r="DR26" s="11">
        <f t="shared" si="1"/>
        <v>0</v>
      </c>
      <c r="DS26" s="11">
        <f t="shared" si="1"/>
        <v>100</v>
      </c>
      <c r="DT26" s="11">
        <f t="shared" si="1"/>
        <v>0</v>
      </c>
      <c r="DU26" s="11">
        <f t="shared" si="1"/>
        <v>0</v>
      </c>
      <c r="DV26" s="11">
        <f t="shared" si="1"/>
        <v>100</v>
      </c>
      <c r="DW26" s="11">
        <f t="shared" si="1"/>
        <v>0</v>
      </c>
      <c r="DX26" s="11">
        <f t="shared" si="1"/>
        <v>0</v>
      </c>
      <c r="DY26" s="11">
        <f t="shared" si="1"/>
        <v>100</v>
      </c>
      <c r="DZ26" s="11">
        <f t="shared" si="1"/>
        <v>0</v>
      </c>
      <c r="EA26" s="11">
        <f t="shared" si="1"/>
        <v>0</v>
      </c>
      <c r="EB26" s="11">
        <f t="shared" ref="EB26:GM26" si="2">EB25/11%</f>
        <v>100</v>
      </c>
      <c r="EC26" s="11">
        <f t="shared" si="2"/>
        <v>0</v>
      </c>
      <c r="ED26" s="11">
        <f t="shared" si="2"/>
        <v>0</v>
      </c>
      <c r="EE26" s="11">
        <f t="shared" si="2"/>
        <v>100</v>
      </c>
      <c r="EF26" s="11">
        <f t="shared" si="2"/>
        <v>0</v>
      </c>
      <c r="EG26" s="11">
        <f t="shared" si="2"/>
        <v>0</v>
      </c>
      <c r="EH26" s="11">
        <f t="shared" si="2"/>
        <v>100</v>
      </c>
      <c r="EI26" s="11">
        <f t="shared" si="2"/>
        <v>0</v>
      </c>
      <c r="EJ26" s="11">
        <f t="shared" si="2"/>
        <v>0</v>
      </c>
      <c r="EK26" s="11">
        <f t="shared" si="2"/>
        <v>100</v>
      </c>
      <c r="EL26" s="11">
        <f t="shared" si="2"/>
        <v>0</v>
      </c>
      <c r="EM26" s="11">
        <f t="shared" si="2"/>
        <v>0</v>
      </c>
      <c r="EN26" s="11">
        <f t="shared" si="2"/>
        <v>100</v>
      </c>
      <c r="EO26" s="11">
        <f t="shared" si="2"/>
        <v>0</v>
      </c>
      <c r="EP26" s="11">
        <f t="shared" si="2"/>
        <v>0</v>
      </c>
      <c r="EQ26" s="11">
        <f t="shared" si="2"/>
        <v>100</v>
      </c>
      <c r="ER26" s="11">
        <f t="shared" si="2"/>
        <v>0</v>
      </c>
      <c r="ES26" s="11">
        <f t="shared" si="2"/>
        <v>0</v>
      </c>
      <c r="ET26" s="11">
        <f t="shared" si="2"/>
        <v>100</v>
      </c>
      <c r="EU26" s="11">
        <f t="shared" si="2"/>
        <v>0</v>
      </c>
      <c r="EV26" s="11">
        <f t="shared" si="2"/>
        <v>0</v>
      </c>
      <c r="EW26" s="11">
        <f t="shared" si="2"/>
        <v>100</v>
      </c>
      <c r="EX26" s="11">
        <f t="shared" si="2"/>
        <v>0</v>
      </c>
      <c r="EY26" s="11">
        <f t="shared" si="2"/>
        <v>0</v>
      </c>
      <c r="EZ26" s="11">
        <f t="shared" si="2"/>
        <v>100</v>
      </c>
      <c r="FA26" s="11">
        <f t="shared" si="2"/>
        <v>0</v>
      </c>
      <c r="FB26" s="11">
        <f t="shared" si="2"/>
        <v>0</v>
      </c>
      <c r="FC26" s="11">
        <f t="shared" si="2"/>
        <v>100</v>
      </c>
      <c r="FD26" s="11">
        <f t="shared" si="2"/>
        <v>0</v>
      </c>
      <c r="FE26" s="11">
        <f t="shared" si="2"/>
        <v>0</v>
      </c>
      <c r="FF26" s="11">
        <f t="shared" si="2"/>
        <v>100</v>
      </c>
      <c r="FG26" s="11">
        <f t="shared" si="2"/>
        <v>0</v>
      </c>
      <c r="FH26" s="11">
        <f t="shared" si="2"/>
        <v>0</v>
      </c>
      <c r="FI26" s="11">
        <f t="shared" si="2"/>
        <v>100</v>
      </c>
      <c r="FJ26" s="11">
        <f t="shared" si="2"/>
        <v>0</v>
      </c>
      <c r="FK26" s="11">
        <f t="shared" si="2"/>
        <v>0</v>
      </c>
      <c r="FL26" s="11">
        <f t="shared" si="2"/>
        <v>100</v>
      </c>
      <c r="FM26" s="11">
        <f t="shared" si="2"/>
        <v>0</v>
      </c>
      <c r="FN26" s="11">
        <f t="shared" si="2"/>
        <v>0</v>
      </c>
      <c r="FO26" s="11">
        <f t="shared" si="2"/>
        <v>100</v>
      </c>
      <c r="FP26" s="11">
        <f t="shared" si="2"/>
        <v>0</v>
      </c>
      <c r="FQ26" s="11">
        <f t="shared" si="2"/>
        <v>0</v>
      </c>
      <c r="FR26" s="11">
        <f t="shared" si="2"/>
        <v>100</v>
      </c>
      <c r="FS26" s="11">
        <f t="shared" si="2"/>
        <v>0</v>
      </c>
      <c r="FT26" s="11">
        <f t="shared" si="2"/>
        <v>0</v>
      </c>
      <c r="FU26" s="11">
        <f t="shared" si="2"/>
        <v>100</v>
      </c>
      <c r="FV26" s="11">
        <f t="shared" si="2"/>
        <v>0</v>
      </c>
      <c r="FW26" s="11">
        <f t="shared" si="2"/>
        <v>0</v>
      </c>
      <c r="FX26" s="11">
        <f t="shared" si="2"/>
        <v>100</v>
      </c>
      <c r="FY26" s="11">
        <f t="shared" si="2"/>
        <v>0</v>
      </c>
      <c r="FZ26" s="11">
        <f t="shared" si="2"/>
        <v>0</v>
      </c>
      <c r="GA26" s="11">
        <f t="shared" si="2"/>
        <v>100</v>
      </c>
      <c r="GB26" s="11">
        <f t="shared" si="2"/>
        <v>0</v>
      </c>
      <c r="GC26" s="11">
        <f t="shared" si="2"/>
        <v>0</v>
      </c>
      <c r="GD26" s="11">
        <f t="shared" si="2"/>
        <v>100</v>
      </c>
      <c r="GE26" s="11">
        <f t="shared" si="2"/>
        <v>0</v>
      </c>
      <c r="GF26" s="11">
        <f t="shared" si="2"/>
        <v>0</v>
      </c>
      <c r="GG26" s="11">
        <f t="shared" si="2"/>
        <v>100</v>
      </c>
      <c r="GH26" s="11">
        <f t="shared" si="2"/>
        <v>0</v>
      </c>
      <c r="GI26" s="11">
        <f t="shared" si="2"/>
        <v>0</v>
      </c>
      <c r="GJ26" s="11">
        <f t="shared" si="2"/>
        <v>100</v>
      </c>
      <c r="GK26" s="11">
        <f t="shared" si="2"/>
        <v>0</v>
      </c>
      <c r="GL26" s="11">
        <f t="shared" si="2"/>
        <v>0</v>
      </c>
      <c r="GM26" s="11">
        <f t="shared" si="2"/>
        <v>100</v>
      </c>
      <c r="GN26" s="11">
        <f t="shared" ref="GN26:IY26" si="3">GN25/11%</f>
        <v>0</v>
      </c>
      <c r="GO26" s="11">
        <f t="shared" si="3"/>
        <v>0</v>
      </c>
      <c r="GP26" s="11">
        <f t="shared" si="3"/>
        <v>100</v>
      </c>
      <c r="GQ26" s="11">
        <f t="shared" si="3"/>
        <v>0</v>
      </c>
      <c r="GR26" s="11">
        <f t="shared" si="3"/>
        <v>0</v>
      </c>
      <c r="GS26" s="11">
        <f t="shared" si="3"/>
        <v>100</v>
      </c>
      <c r="GT26" s="11">
        <f t="shared" si="3"/>
        <v>0</v>
      </c>
      <c r="GU26" s="11">
        <f t="shared" si="3"/>
        <v>0</v>
      </c>
      <c r="GV26" s="11">
        <f t="shared" si="3"/>
        <v>100</v>
      </c>
      <c r="GW26" s="11">
        <f t="shared" si="3"/>
        <v>0</v>
      </c>
      <c r="GX26" s="11">
        <f t="shared" si="3"/>
        <v>0</v>
      </c>
      <c r="GY26" s="11">
        <f t="shared" si="3"/>
        <v>100</v>
      </c>
      <c r="GZ26" s="11">
        <f t="shared" si="3"/>
        <v>0</v>
      </c>
      <c r="HA26" s="11">
        <f t="shared" si="3"/>
        <v>0</v>
      </c>
      <c r="HB26" s="11">
        <f t="shared" si="3"/>
        <v>81.818181818181813</v>
      </c>
      <c r="HC26" s="11">
        <f t="shared" si="3"/>
        <v>18.181818181818183</v>
      </c>
      <c r="HD26" s="11">
        <f t="shared" si="3"/>
        <v>0</v>
      </c>
      <c r="HE26" s="11">
        <f t="shared" si="3"/>
        <v>90.909090909090907</v>
      </c>
      <c r="HF26" s="11">
        <f t="shared" si="3"/>
        <v>9.0909090909090917</v>
      </c>
      <c r="HG26" s="11">
        <f t="shared" si="3"/>
        <v>0</v>
      </c>
      <c r="HH26" s="11">
        <f t="shared" si="3"/>
        <v>72.727272727272734</v>
      </c>
      <c r="HI26" s="11">
        <f t="shared" si="3"/>
        <v>27.272727272727273</v>
      </c>
      <c r="HJ26" s="11">
        <f t="shared" si="3"/>
        <v>0</v>
      </c>
      <c r="HK26" s="11">
        <f t="shared" si="3"/>
        <v>90.909090909090907</v>
      </c>
      <c r="HL26" s="11">
        <f t="shared" si="3"/>
        <v>9.0909090909090917</v>
      </c>
      <c r="HM26" s="11">
        <f t="shared" si="3"/>
        <v>0</v>
      </c>
      <c r="HN26" s="11">
        <f t="shared" si="3"/>
        <v>100</v>
      </c>
      <c r="HO26" s="11">
        <f t="shared" si="3"/>
        <v>0</v>
      </c>
      <c r="HP26" s="11">
        <f t="shared" si="3"/>
        <v>0</v>
      </c>
      <c r="HQ26" s="11">
        <f t="shared" si="3"/>
        <v>100</v>
      </c>
      <c r="HR26" s="11">
        <f t="shared" si="3"/>
        <v>0</v>
      </c>
      <c r="HS26" s="11">
        <f t="shared" si="3"/>
        <v>0</v>
      </c>
      <c r="HT26" s="11">
        <f t="shared" si="3"/>
        <v>100</v>
      </c>
      <c r="HU26" s="11">
        <f t="shared" si="3"/>
        <v>0</v>
      </c>
      <c r="HV26" s="11">
        <f t="shared" si="3"/>
        <v>0</v>
      </c>
      <c r="HW26" s="11">
        <f t="shared" si="3"/>
        <v>100</v>
      </c>
      <c r="HX26" s="11">
        <f t="shared" si="3"/>
        <v>0</v>
      </c>
      <c r="HY26" s="11">
        <f t="shared" si="3"/>
        <v>0</v>
      </c>
      <c r="HZ26" s="11">
        <f t="shared" si="3"/>
        <v>72.727272727272734</v>
      </c>
      <c r="IA26" s="11">
        <f t="shared" si="3"/>
        <v>27.272727272727273</v>
      </c>
      <c r="IB26" s="11">
        <f t="shared" si="3"/>
        <v>0</v>
      </c>
      <c r="IC26" s="11">
        <f t="shared" si="3"/>
        <v>72.727272727272734</v>
      </c>
      <c r="ID26" s="11">
        <f t="shared" si="3"/>
        <v>27.272727272727273</v>
      </c>
      <c r="IE26" s="11">
        <f t="shared" si="3"/>
        <v>0</v>
      </c>
      <c r="IF26" s="11">
        <f t="shared" si="3"/>
        <v>100</v>
      </c>
      <c r="IG26" s="11">
        <f t="shared" si="3"/>
        <v>0</v>
      </c>
      <c r="IH26" s="11">
        <f t="shared" si="3"/>
        <v>0</v>
      </c>
      <c r="II26" s="11">
        <f t="shared" si="3"/>
        <v>72.727272727272734</v>
      </c>
      <c r="IJ26" s="11">
        <f t="shared" si="3"/>
        <v>27.272727272727273</v>
      </c>
      <c r="IK26" s="11">
        <f t="shared" si="3"/>
        <v>0</v>
      </c>
      <c r="IL26" s="11">
        <f t="shared" si="3"/>
        <v>100</v>
      </c>
      <c r="IM26" s="11">
        <f t="shared" si="3"/>
        <v>0</v>
      </c>
      <c r="IN26" s="11">
        <f t="shared" si="3"/>
        <v>0</v>
      </c>
      <c r="IO26" s="11">
        <f t="shared" si="3"/>
        <v>100</v>
      </c>
      <c r="IP26" s="11">
        <f t="shared" si="3"/>
        <v>0</v>
      </c>
      <c r="IQ26" s="11">
        <f t="shared" si="3"/>
        <v>0</v>
      </c>
      <c r="IR26" s="11">
        <f t="shared" si="3"/>
        <v>100</v>
      </c>
      <c r="IS26" s="11">
        <f t="shared" si="3"/>
        <v>0</v>
      </c>
      <c r="IT26" s="11">
        <f t="shared" si="3"/>
        <v>0</v>
      </c>
      <c r="IU26" s="11">
        <f t="shared" si="3"/>
        <v>100</v>
      </c>
      <c r="IV26" s="11">
        <f t="shared" si="3"/>
        <v>0</v>
      </c>
      <c r="IW26" s="11">
        <f t="shared" si="3"/>
        <v>0</v>
      </c>
      <c r="IX26" s="11">
        <f t="shared" si="3"/>
        <v>100</v>
      </c>
      <c r="IY26" s="11">
        <f t="shared" si="3"/>
        <v>0</v>
      </c>
      <c r="IZ26" s="11">
        <f t="shared" ref="IZ26:LK26" si="4">IZ25/11%</f>
        <v>0</v>
      </c>
      <c r="JA26" s="11">
        <f t="shared" si="4"/>
        <v>100</v>
      </c>
      <c r="JB26" s="11">
        <f t="shared" si="4"/>
        <v>0</v>
      </c>
      <c r="JC26" s="11">
        <f t="shared" si="4"/>
        <v>0</v>
      </c>
      <c r="JD26" s="11">
        <f t="shared" si="4"/>
        <v>100</v>
      </c>
      <c r="JE26" s="11">
        <f t="shared" si="4"/>
        <v>0</v>
      </c>
      <c r="JF26" s="11">
        <f t="shared" si="4"/>
        <v>0</v>
      </c>
      <c r="JG26" s="11">
        <f t="shared" si="4"/>
        <v>90.909090909090907</v>
      </c>
      <c r="JH26" s="11">
        <f t="shared" si="4"/>
        <v>9.0909090909090917</v>
      </c>
      <c r="JI26" s="11">
        <f t="shared" si="4"/>
        <v>0</v>
      </c>
      <c r="JJ26" s="11">
        <f t="shared" si="4"/>
        <v>100</v>
      </c>
      <c r="JK26" s="11">
        <f t="shared" si="4"/>
        <v>0</v>
      </c>
      <c r="JL26" s="11">
        <f t="shared" si="4"/>
        <v>0</v>
      </c>
      <c r="JM26" s="11">
        <f t="shared" si="4"/>
        <v>81.818181818181813</v>
      </c>
      <c r="JN26" s="11">
        <f t="shared" si="4"/>
        <v>18.181818181818183</v>
      </c>
      <c r="JO26" s="11">
        <f t="shared" si="4"/>
        <v>0</v>
      </c>
      <c r="JP26" s="11">
        <f t="shared" si="4"/>
        <v>100</v>
      </c>
      <c r="JQ26" s="11">
        <f t="shared" si="4"/>
        <v>0</v>
      </c>
      <c r="JR26" s="11">
        <f t="shared" si="4"/>
        <v>0</v>
      </c>
      <c r="JS26" s="11">
        <f t="shared" si="4"/>
        <v>100</v>
      </c>
      <c r="JT26" s="11">
        <f t="shared" si="4"/>
        <v>0</v>
      </c>
      <c r="JU26" s="11">
        <f t="shared" si="4"/>
        <v>0</v>
      </c>
      <c r="JV26" s="11">
        <f t="shared" si="4"/>
        <v>100</v>
      </c>
      <c r="JW26" s="11">
        <f t="shared" si="4"/>
        <v>0</v>
      </c>
      <c r="JX26" s="11">
        <f t="shared" si="4"/>
        <v>0</v>
      </c>
      <c r="JY26" s="11">
        <f t="shared" si="4"/>
        <v>100</v>
      </c>
      <c r="JZ26" s="11">
        <f t="shared" si="4"/>
        <v>0</v>
      </c>
      <c r="KA26" s="11">
        <f t="shared" si="4"/>
        <v>0</v>
      </c>
      <c r="KB26" s="11">
        <f t="shared" si="4"/>
        <v>100</v>
      </c>
      <c r="KC26" s="11">
        <f t="shared" si="4"/>
        <v>0</v>
      </c>
      <c r="KD26" s="11">
        <f t="shared" si="4"/>
        <v>0</v>
      </c>
      <c r="KE26" s="11">
        <f t="shared" si="4"/>
        <v>100</v>
      </c>
      <c r="KF26" s="11">
        <f t="shared" si="4"/>
        <v>0</v>
      </c>
      <c r="KG26" s="11">
        <f t="shared" si="4"/>
        <v>0</v>
      </c>
      <c r="KH26" s="11">
        <f t="shared" si="4"/>
        <v>100</v>
      </c>
      <c r="KI26" s="11">
        <f t="shared" si="4"/>
        <v>0</v>
      </c>
      <c r="KJ26" s="11">
        <f t="shared" si="4"/>
        <v>0</v>
      </c>
      <c r="KK26" s="11">
        <f t="shared" si="4"/>
        <v>100</v>
      </c>
      <c r="KL26" s="11">
        <f t="shared" si="4"/>
        <v>0</v>
      </c>
      <c r="KM26" s="11">
        <f t="shared" si="4"/>
        <v>0</v>
      </c>
      <c r="KN26" s="11">
        <f t="shared" si="4"/>
        <v>100</v>
      </c>
      <c r="KO26" s="11">
        <f t="shared" si="4"/>
        <v>0</v>
      </c>
      <c r="KP26" s="11">
        <f t="shared" si="4"/>
        <v>0</v>
      </c>
      <c r="KQ26" s="11">
        <f t="shared" si="4"/>
        <v>90.909090909090907</v>
      </c>
      <c r="KR26" s="11">
        <f t="shared" si="4"/>
        <v>9.0909090909090917</v>
      </c>
      <c r="KS26" s="11">
        <f t="shared" si="4"/>
        <v>0</v>
      </c>
      <c r="KT26" s="11">
        <f t="shared" si="4"/>
        <v>100</v>
      </c>
      <c r="KU26" s="11">
        <f t="shared" si="4"/>
        <v>0</v>
      </c>
      <c r="KV26" s="11">
        <f t="shared" si="4"/>
        <v>0</v>
      </c>
      <c r="KW26" s="11">
        <f t="shared" si="4"/>
        <v>81.818181818181813</v>
      </c>
      <c r="KX26" s="11">
        <f t="shared" si="4"/>
        <v>18.181818181818183</v>
      </c>
      <c r="KY26" s="11">
        <f t="shared" si="4"/>
        <v>0</v>
      </c>
      <c r="KZ26" s="11">
        <f t="shared" si="4"/>
        <v>100</v>
      </c>
      <c r="LA26" s="11">
        <f t="shared" si="4"/>
        <v>0</v>
      </c>
      <c r="LB26" s="11">
        <f t="shared" si="4"/>
        <v>0</v>
      </c>
      <c r="LC26" s="11">
        <f t="shared" si="4"/>
        <v>100</v>
      </c>
      <c r="LD26" s="11">
        <f t="shared" si="4"/>
        <v>0</v>
      </c>
      <c r="LE26" s="11">
        <f t="shared" si="4"/>
        <v>0</v>
      </c>
      <c r="LF26" s="11">
        <f t="shared" si="4"/>
        <v>100</v>
      </c>
      <c r="LG26" s="11">
        <f t="shared" si="4"/>
        <v>0</v>
      </c>
      <c r="LH26" s="11">
        <f t="shared" si="4"/>
        <v>0</v>
      </c>
      <c r="LI26" s="11">
        <f t="shared" si="4"/>
        <v>90.909090909090907</v>
      </c>
      <c r="LJ26" s="11">
        <f t="shared" si="4"/>
        <v>9.0909090909090917</v>
      </c>
      <c r="LK26" s="11">
        <f t="shared" si="4"/>
        <v>0</v>
      </c>
      <c r="LL26" s="11">
        <f t="shared" ref="LL26:NW26" si="5">LL25/11%</f>
        <v>90.909090909090907</v>
      </c>
      <c r="LM26" s="11">
        <f t="shared" si="5"/>
        <v>9.0909090909090917</v>
      </c>
      <c r="LN26" s="11">
        <f t="shared" si="5"/>
        <v>0</v>
      </c>
      <c r="LO26" s="11">
        <f t="shared" si="5"/>
        <v>90.909090909090907</v>
      </c>
      <c r="LP26" s="11">
        <f t="shared" si="5"/>
        <v>9.0909090909090917</v>
      </c>
      <c r="LQ26" s="11">
        <f t="shared" si="5"/>
        <v>0</v>
      </c>
      <c r="LR26" s="11">
        <f t="shared" si="5"/>
        <v>90.909090909090907</v>
      </c>
      <c r="LS26" s="11">
        <f t="shared" si="5"/>
        <v>9.0909090909090917</v>
      </c>
      <c r="LT26" s="11">
        <f t="shared" si="5"/>
        <v>0</v>
      </c>
      <c r="LU26" s="11">
        <f t="shared" si="5"/>
        <v>81.818181818181813</v>
      </c>
      <c r="LV26" s="11">
        <f t="shared" si="5"/>
        <v>18.181818181818183</v>
      </c>
      <c r="LW26" s="11">
        <f t="shared" si="5"/>
        <v>0</v>
      </c>
      <c r="LX26" s="11">
        <f t="shared" si="5"/>
        <v>100</v>
      </c>
      <c r="LY26" s="11">
        <f t="shared" si="5"/>
        <v>0</v>
      </c>
      <c r="LZ26" s="11">
        <f t="shared" si="5"/>
        <v>0</v>
      </c>
      <c r="MA26" s="11">
        <f t="shared" si="5"/>
        <v>100</v>
      </c>
      <c r="MB26" s="11">
        <f t="shared" si="5"/>
        <v>0</v>
      </c>
      <c r="MC26" s="11">
        <f t="shared" si="5"/>
        <v>0</v>
      </c>
      <c r="MD26" s="11">
        <f t="shared" si="5"/>
        <v>100</v>
      </c>
      <c r="ME26" s="11">
        <f t="shared" si="5"/>
        <v>0</v>
      </c>
      <c r="MF26" s="11">
        <f t="shared" si="5"/>
        <v>0</v>
      </c>
      <c r="MG26" s="11">
        <f t="shared" si="5"/>
        <v>100</v>
      </c>
      <c r="MH26" s="11">
        <f t="shared" si="5"/>
        <v>0</v>
      </c>
      <c r="MI26" s="11">
        <f t="shared" si="5"/>
        <v>0</v>
      </c>
      <c r="MJ26" s="11">
        <f t="shared" si="5"/>
        <v>100</v>
      </c>
      <c r="MK26" s="11">
        <f t="shared" si="5"/>
        <v>0</v>
      </c>
      <c r="ML26" s="11">
        <f t="shared" si="5"/>
        <v>0</v>
      </c>
      <c r="MM26" s="11">
        <f t="shared" si="5"/>
        <v>100</v>
      </c>
      <c r="MN26" s="11">
        <f t="shared" si="5"/>
        <v>0</v>
      </c>
      <c r="MO26" s="11">
        <f t="shared" si="5"/>
        <v>0</v>
      </c>
      <c r="MP26" s="11">
        <f t="shared" si="5"/>
        <v>100</v>
      </c>
      <c r="MQ26" s="11">
        <f t="shared" si="5"/>
        <v>0</v>
      </c>
      <c r="MR26" s="11">
        <f t="shared" si="5"/>
        <v>0</v>
      </c>
      <c r="MS26" s="11">
        <f t="shared" si="5"/>
        <v>100</v>
      </c>
      <c r="MT26" s="11">
        <f t="shared" si="5"/>
        <v>0</v>
      </c>
      <c r="MU26" s="11">
        <f t="shared" si="5"/>
        <v>0</v>
      </c>
      <c r="MV26" s="11">
        <f t="shared" si="5"/>
        <v>100</v>
      </c>
      <c r="MW26" s="11">
        <f t="shared" si="5"/>
        <v>0</v>
      </c>
      <c r="MX26" s="11">
        <f t="shared" si="5"/>
        <v>0</v>
      </c>
      <c r="MY26" s="11">
        <f t="shared" si="5"/>
        <v>100</v>
      </c>
      <c r="MZ26" s="11">
        <f t="shared" si="5"/>
        <v>0</v>
      </c>
      <c r="NA26" s="11">
        <f t="shared" si="5"/>
        <v>0</v>
      </c>
      <c r="NB26" s="11">
        <f t="shared" si="5"/>
        <v>100</v>
      </c>
      <c r="NC26" s="11">
        <f t="shared" si="5"/>
        <v>0</v>
      </c>
      <c r="ND26" s="11">
        <f t="shared" si="5"/>
        <v>0</v>
      </c>
      <c r="NE26" s="11">
        <f t="shared" si="5"/>
        <v>100</v>
      </c>
      <c r="NF26" s="11">
        <f t="shared" si="5"/>
        <v>0</v>
      </c>
      <c r="NG26" s="11">
        <f t="shared" si="5"/>
        <v>0</v>
      </c>
      <c r="NH26" s="11">
        <f t="shared" si="5"/>
        <v>100</v>
      </c>
      <c r="NI26" s="11">
        <f t="shared" si="5"/>
        <v>0</v>
      </c>
      <c r="NJ26" s="11">
        <f t="shared" si="5"/>
        <v>0</v>
      </c>
      <c r="NK26" s="11">
        <f t="shared" si="5"/>
        <v>100</v>
      </c>
      <c r="NL26" s="11">
        <f t="shared" si="5"/>
        <v>0</v>
      </c>
      <c r="NM26" s="11">
        <f t="shared" si="5"/>
        <v>0</v>
      </c>
      <c r="NN26" s="11">
        <f t="shared" si="5"/>
        <v>100</v>
      </c>
      <c r="NO26" s="11">
        <f t="shared" si="5"/>
        <v>0</v>
      </c>
      <c r="NP26" s="11">
        <f t="shared" si="5"/>
        <v>0</v>
      </c>
      <c r="NQ26" s="11">
        <f t="shared" si="5"/>
        <v>100</v>
      </c>
      <c r="NR26" s="11">
        <f t="shared" si="5"/>
        <v>0</v>
      </c>
      <c r="NS26" s="11">
        <f t="shared" si="5"/>
        <v>0</v>
      </c>
      <c r="NT26" s="11">
        <f t="shared" si="5"/>
        <v>100</v>
      </c>
      <c r="NU26" s="11">
        <f t="shared" si="5"/>
        <v>0</v>
      </c>
      <c r="NV26" s="11">
        <f t="shared" si="5"/>
        <v>0</v>
      </c>
      <c r="NW26" s="11">
        <f t="shared" si="5"/>
        <v>100</v>
      </c>
      <c r="NX26" s="11">
        <f t="shared" ref="NX26:QI26" si="6">NX25/11%</f>
        <v>0</v>
      </c>
      <c r="NY26" s="11">
        <f t="shared" si="6"/>
        <v>0</v>
      </c>
      <c r="NZ26" s="11">
        <f t="shared" si="6"/>
        <v>100</v>
      </c>
      <c r="OA26" s="11">
        <f t="shared" si="6"/>
        <v>0</v>
      </c>
      <c r="OB26" s="11">
        <f t="shared" si="6"/>
        <v>0</v>
      </c>
      <c r="OC26" s="11">
        <f t="shared" si="6"/>
        <v>100</v>
      </c>
      <c r="OD26" s="11">
        <f t="shared" si="6"/>
        <v>0</v>
      </c>
      <c r="OE26" s="11">
        <f t="shared" si="6"/>
        <v>0</v>
      </c>
      <c r="OF26" s="11">
        <f t="shared" si="6"/>
        <v>100</v>
      </c>
      <c r="OG26" s="11">
        <f t="shared" si="6"/>
        <v>0</v>
      </c>
      <c r="OH26" s="11">
        <f t="shared" si="6"/>
        <v>0</v>
      </c>
      <c r="OI26" s="11">
        <f t="shared" si="6"/>
        <v>100</v>
      </c>
      <c r="OJ26" s="11">
        <f t="shared" si="6"/>
        <v>0</v>
      </c>
      <c r="OK26" s="11">
        <f t="shared" si="6"/>
        <v>0</v>
      </c>
      <c r="OL26" s="11">
        <f t="shared" si="6"/>
        <v>100</v>
      </c>
      <c r="OM26" s="11">
        <f t="shared" si="6"/>
        <v>0</v>
      </c>
      <c r="ON26" s="11">
        <f t="shared" si="6"/>
        <v>0</v>
      </c>
      <c r="OO26" s="11">
        <f t="shared" si="6"/>
        <v>100</v>
      </c>
      <c r="OP26" s="11">
        <f t="shared" si="6"/>
        <v>0</v>
      </c>
      <c r="OQ26" s="11">
        <f t="shared" si="6"/>
        <v>0</v>
      </c>
      <c r="OR26" s="11">
        <f t="shared" si="6"/>
        <v>81.818181818181813</v>
      </c>
      <c r="OS26" s="11">
        <f t="shared" si="6"/>
        <v>18.181818181818183</v>
      </c>
      <c r="OT26" s="11">
        <f t="shared" si="6"/>
        <v>0</v>
      </c>
      <c r="OU26" s="11">
        <f t="shared" si="6"/>
        <v>81.818181818181813</v>
      </c>
      <c r="OV26" s="11">
        <f t="shared" si="6"/>
        <v>18.181818181818183</v>
      </c>
      <c r="OW26" s="11">
        <f t="shared" si="6"/>
        <v>0</v>
      </c>
      <c r="OX26" s="11">
        <f t="shared" si="6"/>
        <v>100</v>
      </c>
      <c r="OY26" s="11">
        <f t="shared" si="6"/>
        <v>0</v>
      </c>
      <c r="OZ26" s="11">
        <f t="shared" si="6"/>
        <v>0</v>
      </c>
      <c r="PA26" s="11">
        <f t="shared" si="6"/>
        <v>100</v>
      </c>
      <c r="PB26" s="11">
        <f t="shared" si="6"/>
        <v>0</v>
      </c>
      <c r="PC26" s="11">
        <f t="shared" si="6"/>
        <v>0</v>
      </c>
      <c r="PD26" s="11">
        <f t="shared" si="6"/>
        <v>100</v>
      </c>
      <c r="PE26" s="11">
        <f t="shared" si="6"/>
        <v>0</v>
      </c>
      <c r="PF26" s="11">
        <f t="shared" si="6"/>
        <v>0</v>
      </c>
      <c r="PG26" s="11">
        <f t="shared" si="6"/>
        <v>100</v>
      </c>
      <c r="PH26" s="11">
        <f t="shared" si="6"/>
        <v>0</v>
      </c>
      <c r="PI26" s="11">
        <f t="shared" si="6"/>
        <v>0</v>
      </c>
      <c r="PJ26" s="11">
        <f t="shared" si="6"/>
        <v>100</v>
      </c>
      <c r="PK26" s="11">
        <f t="shared" si="6"/>
        <v>0</v>
      </c>
      <c r="PL26" s="11">
        <f t="shared" si="6"/>
        <v>0</v>
      </c>
      <c r="PM26" s="11">
        <f t="shared" si="6"/>
        <v>100</v>
      </c>
      <c r="PN26" s="11">
        <f t="shared" si="6"/>
        <v>0</v>
      </c>
      <c r="PO26" s="11">
        <f t="shared" si="6"/>
        <v>0</v>
      </c>
      <c r="PP26" s="11">
        <f t="shared" si="6"/>
        <v>100</v>
      </c>
      <c r="PQ26" s="11">
        <f t="shared" si="6"/>
        <v>0</v>
      </c>
      <c r="PR26" s="11">
        <f t="shared" si="6"/>
        <v>0</v>
      </c>
      <c r="PS26" s="11">
        <f t="shared" si="6"/>
        <v>100</v>
      </c>
      <c r="PT26" s="11">
        <f t="shared" si="6"/>
        <v>0</v>
      </c>
      <c r="PU26" s="11">
        <f t="shared" si="6"/>
        <v>0</v>
      </c>
      <c r="PV26" s="11">
        <f t="shared" si="6"/>
        <v>100</v>
      </c>
      <c r="PW26" s="11">
        <f t="shared" si="6"/>
        <v>0</v>
      </c>
      <c r="PX26" s="11">
        <f t="shared" si="6"/>
        <v>0</v>
      </c>
      <c r="PY26" s="11">
        <f t="shared" si="6"/>
        <v>100</v>
      </c>
      <c r="PZ26" s="11">
        <f t="shared" si="6"/>
        <v>0</v>
      </c>
      <c r="QA26" s="11">
        <f t="shared" si="6"/>
        <v>0</v>
      </c>
      <c r="QB26" s="11">
        <f t="shared" si="6"/>
        <v>100</v>
      </c>
      <c r="QC26" s="11">
        <f t="shared" si="6"/>
        <v>0</v>
      </c>
      <c r="QD26" s="11">
        <f t="shared" si="6"/>
        <v>0</v>
      </c>
      <c r="QE26" s="11">
        <f t="shared" si="6"/>
        <v>100</v>
      </c>
      <c r="QF26" s="11">
        <f t="shared" si="6"/>
        <v>0</v>
      </c>
      <c r="QG26" s="11">
        <f t="shared" si="6"/>
        <v>0</v>
      </c>
      <c r="QH26" s="11">
        <f t="shared" si="6"/>
        <v>100</v>
      </c>
      <c r="QI26" s="11">
        <f t="shared" si="6"/>
        <v>0</v>
      </c>
      <c r="QJ26" s="11">
        <f t="shared" ref="QJ26:SU26" si="7">QJ25/11%</f>
        <v>0</v>
      </c>
      <c r="QK26" s="11">
        <f t="shared" si="7"/>
        <v>100</v>
      </c>
      <c r="QL26" s="11">
        <f t="shared" si="7"/>
        <v>0</v>
      </c>
      <c r="QM26" s="11">
        <f t="shared" si="7"/>
        <v>0</v>
      </c>
      <c r="QN26" s="11">
        <f t="shared" si="7"/>
        <v>100</v>
      </c>
      <c r="QO26" s="11">
        <f t="shared" si="7"/>
        <v>0</v>
      </c>
      <c r="QP26" s="11">
        <f t="shared" si="7"/>
        <v>0</v>
      </c>
      <c r="QQ26" s="11">
        <f t="shared" si="7"/>
        <v>100</v>
      </c>
      <c r="QR26" s="11">
        <f t="shared" si="7"/>
        <v>0</v>
      </c>
      <c r="QS26" s="11">
        <f t="shared" si="7"/>
        <v>0</v>
      </c>
      <c r="QT26" s="11">
        <f t="shared" si="7"/>
        <v>100</v>
      </c>
      <c r="QU26" s="11">
        <f t="shared" si="7"/>
        <v>0</v>
      </c>
      <c r="QV26" s="11">
        <f t="shared" si="7"/>
        <v>0</v>
      </c>
      <c r="QW26" s="11">
        <f t="shared" si="7"/>
        <v>100</v>
      </c>
      <c r="QX26" s="11">
        <f t="shared" si="7"/>
        <v>0</v>
      </c>
      <c r="QY26" s="11">
        <f t="shared" si="7"/>
        <v>0</v>
      </c>
      <c r="QZ26" s="11">
        <f t="shared" si="7"/>
        <v>100</v>
      </c>
      <c r="RA26" s="11">
        <f t="shared" si="7"/>
        <v>0</v>
      </c>
      <c r="RB26" s="11">
        <f t="shared" si="7"/>
        <v>0</v>
      </c>
      <c r="RC26" s="11">
        <f t="shared" si="7"/>
        <v>100</v>
      </c>
      <c r="RD26" s="11">
        <f t="shared" si="7"/>
        <v>0</v>
      </c>
      <c r="RE26" s="11">
        <f t="shared" si="7"/>
        <v>0</v>
      </c>
      <c r="RF26" s="11">
        <f t="shared" si="7"/>
        <v>100</v>
      </c>
      <c r="RG26" s="11">
        <f t="shared" si="7"/>
        <v>0</v>
      </c>
      <c r="RH26" s="11">
        <f t="shared" si="7"/>
        <v>0</v>
      </c>
      <c r="RI26" s="11">
        <f t="shared" si="7"/>
        <v>100</v>
      </c>
      <c r="RJ26" s="11">
        <f t="shared" si="7"/>
        <v>0</v>
      </c>
      <c r="RK26" s="11">
        <f t="shared" si="7"/>
        <v>0</v>
      </c>
      <c r="RL26" s="11">
        <f t="shared" si="7"/>
        <v>100</v>
      </c>
      <c r="RM26" s="11">
        <f t="shared" si="7"/>
        <v>0</v>
      </c>
      <c r="RN26" s="11">
        <f t="shared" si="7"/>
        <v>0</v>
      </c>
      <c r="RO26" s="11">
        <f t="shared" si="7"/>
        <v>100</v>
      </c>
      <c r="RP26" s="11">
        <f t="shared" si="7"/>
        <v>0</v>
      </c>
      <c r="RQ26" s="11">
        <f t="shared" si="7"/>
        <v>0</v>
      </c>
      <c r="RR26" s="11">
        <f t="shared" si="7"/>
        <v>100</v>
      </c>
      <c r="RS26" s="11">
        <f t="shared" si="7"/>
        <v>0</v>
      </c>
      <c r="RT26" s="11">
        <f t="shared" si="7"/>
        <v>0</v>
      </c>
      <c r="RU26" s="11">
        <f t="shared" si="7"/>
        <v>100</v>
      </c>
      <c r="RV26" s="11">
        <f t="shared" si="7"/>
        <v>0</v>
      </c>
      <c r="RW26" s="11">
        <f t="shared" si="7"/>
        <v>0</v>
      </c>
      <c r="RX26" s="11">
        <f t="shared" si="7"/>
        <v>100</v>
      </c>
      <c r="RY26" s="11">
        <f t="shared" si="7"/>
        <v>0</v>
      </c>
      <c r="RZ26" s="11">
        <f t="shared" si="7"/>
        <v>0</v>
      </c>
      <c r="SA26" s="11">
        <f t="shared" si="7"/>
        <v>100</v>
      </c>
      <c r="SB26" s="11">
        <f t="shared" si="7"/>
        <v>0</v>
      </c>
      <c r="SC26" s="11">
        <f t="shared" si="7"/>
        <v>0</v>
      </c>
      <c r="SD26" s="11">
        <f t="shared" si="7"/>
        <v>100</v>
      </c>
      <c r="SE26" s="11">
        <f t="shared" si="7"/>
        <v>0</v>
      </c>
      <c r="SF26" s="11">
        <f t="shared" si="7"/>
        <v>0</v>
      </c>
      <c r="SG26" s="11">
        <f t="shared" si="7"/>
        <v>100</v>
      </c>
      <c r="SH26" s="11">
        <f t="shared" si="7"/>
        <v>0</v>
      </c>
      <c r="SI26" s="11">
        <f t="shared" si="7"/>
        <v>0</v>
      </c>
      <c r="SJ26" s="11">
        <f t="shared" si="7"/>
        <v>100</v>
      </c>
      <c r="SK26" s="11">
        <f t="shared" si="7"/>
        <v>0</v>
      </c>
      <c r="SL26" s="11">
        <f t="shared" si="7"/>
        <v>0</v>
      </c>
      <c r="SM26" s="11">
        <f t="shared" si="7"/>
        <v>100</v>
      </c>
      <c r="SN26" s="11">
        <f t="shared" si="7"/>
        <v>0</v>
      </c>
      <c r="SO26" s="11">
        <f t="shared" si="7"/>
        <v>0</v>
      </c>
      <c r="SP26" s="11">
        <f t="shared" si="7"/>
        <v>100</v>
      </c>
      <c r="SQ26" s="11">
        <f t="shared" si="7"/>
        <v>0</v>
      </c>
      <c r="SR26" s="11">
        <f t="shared" si="7"/>
        <v>0</v>
      </c>
      <c r="SS26" s="11">
        <f t="shared" si="7"/>
        <v>100</v>
      </c>
      <c r="ST26" s="11">
        <f t="shared" si="7"/>
        <v>0</v>
      </c>
      <c r="SU26" s="11">
        <f t="shared" si="7"/>
        <v>0</v>
      </c>
      <c r="SV26" s="11">
        <f t="shared" ref="SV26:VG26" si="8">SV25/11%</f>
        <v>100</v>
      </c>
      <c r="SW26" s="11">
        <f t="shared" si="8"/>
        <v>0</v>
      </c>
      <c r="SX26" s="11">
        <f t="shared" si="8"/>
        <v>0</v>
      </c>
      <c r="SY26" s="11">
        <f t="shared" si="8"/>
        <v>100</v>
      </c>
      <c r="SZ26" s="11">
        <f t="shared" si="8"/>
        <v>0</v>
      </c>
      <c r="TA26" s="11">
        <f t="shared" si="8"/>
        <v>0</v>
      </c>
      <c r="TB26" s="11">
        <f t="shared" si="8"/>
        <v>100</v>
      </c>
      <c r="TC26" s="11">
        <f t="shared" si="8"/>
        <v>0</v>
      </c>
      <c r="TD26" s="11">
        <f t="shared" si="8"/>
        <v>0</v>
      </c>
      <c r="TE26" s="11">
        <f t="shared" si="8"/>
        <v>100</v>
      </c>
      <c r="TF26" s="11">
        <f t="shared" si="8"/>
        <v>0</v>
      </c>
      <c r="TG26" s="11">
        <f t="shared" si="8"/>
        <v>0</v>
      </c>
      <c r="TH26" s="11">
        <f t="shared" si="8"/>
        <v>100</v>
      </c>
      <c r="TI26" s="11">
        <f t="shared" si="8"/>
        <v>0</v>
      </c>
      <c r="TJ26" s="11">
        <f t="shared" si="8"/>
        <v>0</v>
      </c>
      <c r="TK26" s="11">
        <f t="shared" si="8"/>
        <v>100</v>
      </c>
      <c r="TL26" s="11">
        <f t="shared" si="8"/>
        <v>0</v>
      </c>
      <c r="TM26" s="11">
        <f t="shared" si="8"/>
        <v>0</v>
      </c>
      <c r="TN26" s="11">
        <f t="shared" si="8"/>
        <v>100</v>
      </c>
      <c r="TO26" s="11">
        <f t="shared" si="8"/>
        <v>0</v>
      </c>
      <c r="TP26" s="11">
        <f t="shared" si="8"/>
        <v>0</v>
      </c>
      <c r="TQ26" s="11">
        <f t="shared" si="8"/>
        <v>100</v>
      </c>
      <c r="TR26" s="11">
        <f t="shared" si="8"/>
        <v>0</v>
      </c>
      <c r="TS26" s="11">
        <f t="shared" si="8"/>
        <v>0</v>
      </c>
      <c r="TT26" s="11">
        <f t="shared" si="8"/>
        <v>100</v>
      </c>
      <c r="TU26" s="11">
        <f t="shared" si="8"/>
        <v>0</v>
      </c>
      <c r="TV26" s="11">
        <f t="shared" si="8"/>
        <v>0</v>
      </c>
      <c r="TW26" s="11">
        <f t="shared" si="8"/>
        <v>100</v>
      </c>
      <c r="TX26" s="11">
        <f t="shared" si="8"/>
        <v>0</v>
      </c>
      <c r="TY26" s="11">
        <f t="shared" si="8"/>
        <v>0</v>
      </c>
      <c r="TZ26" s="11">
        <f t="shared" si="8"/>
        <v>100</v>
      </c>
      <c r="UA26" s="11">
        <f t="shared" si="8"/>
        <v>0</v>
      </c>
      <c r="UB26" s="11">
        <f t="shared" si="8"/>
        <v>0</v>
      </c>
      <c r="UC26" s="11">
        <f t="shared" si="8"/>
        <v>100</v>
      </c>
      <c r="UD26" s="11">
        <f t="shared" si="8"/>
        <v>0</v>
      </c>
      <c r="UE26" s="11">
        <f t="shared" si="8"/>
        <v>0</v>
      </c>
      <c r="UF26" s="11">
        <f t="shared" si="8"/>
        <v>100</v>
      </c>
      <c r="UG26" s="11">
        <f t="shared" si="8"/>
        <v>0</v>
      </c>
      <c r="UH26" s="11">
        <f t="shared" si="8"/>
        <v>0</v>
      </c>
      <c r="UI26" s="11">
        <f t="shared" si="8"/>
        <v>100</v>
      </c>
      <c r="UJ26" s="11">
        <f t="shared" si="8"/>
        <v>0</v>
      </c>
      <c r="UK26" s="11">
        <f t="shared" si="8"/>
        <v>0</v>
      </c>
      <c r="UL26" s="11">
        <f t="shared" si="8"/>
        <v>100</v>
      </c>
      <c r="UM26" s="11">
        <f t="shared" si="8"/>
        <v>0</v>
      </c>
      <c r="UN26" s="11">
        <f t="shared" si="8"/>
        <v>0</v>
      </c>
      <c r="UO26" s="11">
        <f t="shared" si="8"/>
        <v>100</v>
      </c>
      <c r="UP26" s="11">
        <f t="shared" si="8"/>
        <v>0</v>
      </c>
      <c r="UQ26" s="11">
        <f t="shared" si="8"/>
        <v>0</v>
      </c>
      <c r="UR26" s="11">
        <f t="shared" si="8"/>
        <v>100</v>
      </c>
      <c r="US26" s="11">
        <f t="shared" si="8"/>
        <v>0</v>
      </c>
      <c r="UT26" s="11">
        <f t="shared" si="8"/>
        <v>0</v>
      </c>
      <c r="UU26" s="11">
        <f t="shared" si="8"/>
        <v>100</v>
      </c>
      <c r="UV26" s="11">
        <f t="shared" si="8"/>
        <v>0</v>
      </c>
      <c r="UW26" s="11">
        <f t="shared" si="8"/>
        <v>0</v>
      </c>
      <c r="UX26" s="11">
        <f t="shared" si="8"/>
        <v>100</v>
      </c>
      <c r="UY26" s="11">
        <f t="shared" si="8"/>
        <v>0</v>
      </c>
      <c r="UZ26" s="11">
        <f t="shared" si="8"/>
        <v>0</v>
      </c>
      <c r="VA26" s="11">
        <f t="shared" si="8"/>
        <v>100</v>
      </c>
      <c r="VB26" s="11">
        <f t="shared" si="8"/>
        <v>0</v>
      </c>
      <c r="VC26" s="11">
        <f t="shared" si="8"/>
        <v>0</v>
      </c>
      <c r="VD26" s="11">
        <f t="shared" si="8"/>
        <v>100</v>
      </c>
      <c r="VE26" s="11">
        <f t="shared" si="8"/>
        <v>0</v>
      </c>
      <c r="VF26" s="11">
        <f t="shared" si="8"/>
        <v>0</v>
      </c>
      <c r="VG26" s="11">
        <f t="shared" si="8"/>
        <v>100</v>
      </c>
      <c r="VH26" s="11">
        <f t="shared" ref="VH26:VU26" si="9">VH25/11%</f>
        <v>0</v>
      </c>
      <c r="VI26" s="11">
        <f t="shared" si="9"/>
        <v>0</v>
      </c>
      <c r="VJ26" s="11">
        <f t="shared" si="9"/>
        <v>100</v>
      </c>
      <c r="VK26" s="11">
        <f t="shared" si="9"/>
        <v>0</v>
      </c>
      <c r="VL26" s="11">
        <f t="shared" si="9"/>
        <v>0</v>
      </c>
      <c r="VM26" s="11">
        <f t="shared" si="9"/>
        <v>100</v>
      </c>
      <c r="VN26" s="11">
        <f t="shared" si="9"/>
        <v>0</v>
      </c>
      <c r="VO26" s="11">
        <f t="shared" si="9"/>
        <v>0</v>
      </c>
      <c r="VP26" s="11">
        <f t="shared" si="9"/>
        <v>100</v>
      </c>
      <c r="VQ26" s="11">
        <f t="shared" si="9"/>
        <v>0</v>
      </c>
      <c r="VR26" s="11">
        <f t="shared" si="9"/>
        <v>0</v>
      </c>
      <c r="VS26" s="11">
        <f t="shared" si="9"/>
        <v>100</v>
      </c>
      <c r="VT26" s="11">
        <f t="shared" si="9"/>
        <v>0</v>
      </c>
      <c r="VU26" s="11">
        <f t="shared" si="9"/>
        <v>0</v>
      </c>
    </row>
    <row r="28" spans="1:593" x14ac:dyDescent="0.35">
      <c r="B28" t="s">
        <v>3209</v>
      </c>
    </row>
    <row r="29" spans="1:593" x14ac:dyDescent="0.35">
      <c r="B29" t="s">
        <v>3210</v>
      </c>
      <c r="C29" t="s">
        <v>3228</v>
      </c>
      <c r="D29">
        <f>(C26+F26+I26+L26+O26+R26+U26+X26+AA26+AD26+AG26+AJ26+AM26+AP26+AS26+AV26+AY26+BB26+BE26+BH26+BK26+BN26+BQ26+BT26+BW26)/25</f>
        <v>97.454545454545453</v>
      </c>
      <c r="E29">
        <f>D29/100*11</f>
        <v>10.719999999999999</v>
      </c>
    </row>
    <row r="30" spans="1:593" x14ac:dyDescent="0.35">
      <c r="B30" t="s">
        <v>3211</v>
      </c>
      <c r="C30" t="s">
        <v>3228</v>
      </c>
      <c r="D30">
        <f>(D26+G26+J26+M26+P26+S26+V26+Y26+AB26+AE26+AH26+AK26+AN26+AQ26+AT26+AW26+AZ26+BC26+BF26+BI26+BL26+BO26+BR26+BU26+BX26)/25</f>
        <v>2.5454545454545459</v>
      </c>
      <c r="E30">
        <f t="shared" ref="E30:E31" si="10">D30/100*11</f>
        <v>0.28000000000000003</v>
      </c>
    </row>
    <row r="31" spans="1:593" x14ac:dyDescent="0.35">
      <c r="B31" t="s">
        <v>3212</v>
      </c>
      <c r="C31" t="s">
        <v>3228</v>
      </c>
      <c r="D31">
        <f>(E26+H26+K26+N26+Q26+T26+W26+Z26+AC26+AF26+AI26+AL26+AO26+AR26+AU26+AX26+BA26+BD26+BG26+BJ26+BM26+BP26+BS26+BV26+BY26)/25</f>
        <v>0</v>
      </c>
      <c r="E31">
        <f t="shared" si="10"/>
        <v>0</v>
      </c>
    </row>
    <row r="33" spans="2:5" x14ac:dyDescent="0.35">
      <c r="B33" t="s">
        <v>3210</v>
      </c>
      <c r="C33" t="s">
        <v>3229</v>
      </c>
      <c r="D33">
        <f>(BZ26+CC26+CF26+CI26+CL26+CO26+CR26+CU26+CX26+DA26+DD26+DG26+DJ26+DM26+DP26+DS26+DV26+DY26+EB26+EE26+EH26+EK26+EN26+EQ26+ET26+EW26+EZ26+FC26+FF26+FI26+FL26+FO26+FR26+FU26+FX26+GA26+GD26+GG26+GJ26+GM26+GP26+GS26+GV26+GY26+HB26+HE26+HH26+HK26+HN26+HQ26+HT26+HW26+HZ26+IC26+IF26+II26+IL26+IO26+IR26)/59</f>
        <v>97.534668721109426</v>
      </c>
      <c r="E33">
        <f>D33/100*11</f>
        <v>10.728813559322038</v>
      </c>
    </row>
    <row r="34" spans="2:5" x14ac:dyDescent="0.35">
      <c r="B34" t="s">
        <v>3211</v>
      </c>
      <c r="C34" t="s">
        <v>3229</v>
      </c>
      <c r="D34">
        <f>(CA26+CD26+CG26+CJ26+CM26+CP26+CS26+CV26+CY26+DB26+DE26+DH26+DK26+DN26+DQ26+DT26+DW26+DZ26+EC26+EF26+EI26+EL26+EO26+ER26+EU26+EX26+FA26+FD26+FG26+FJ26+FM26+FP26+FS26+FV26+FY26+GB26+GE26+GH26+GK26+GN26+GQ26+GT26+GW26+GZ26+HC26+HF26+HI26+HL26+HO26+HR26+HU26+HX26+IA26+ID26+IG26+IJ26+IM26+IP26+IS26)/59</f>
        <v>2.4653312788906012</v>
      </c>
      <c r="E34">
        <f t="shared" ref="E34:E35" si="11">D34/100*11</f>
        <v>0.27118644067796616</v>
      </c>
    </row>
    <row r="35" spans="2:5" x14ac:dyDescent="0.35">
      <c r="B35" t="s">
        <v>3212</v>
      </c>
      <c r="C35" t="s">
        <v>3229</v>
      </c>
      <c r="D35">
        <f>(CB26+CE26+CH26+CK26+CN26+CQ26+CT26+CW26+CZ26+DC26+DF26+DI26+DL26+DO26+DR26+DU26+DX26+EA26+ED26+EG26+EJ26+EM26+EP26+ES26+EV26+EY26+FB26+FE26+FH26+FK26+FN26+FQ26+FT26+FW26+FZ26+GC26+GF26+GI26+GL26+GO26+GR26+GU26+GX26+HA26+HD26+HG26+HJ26+HM26+HP26+HS26+HV26+HY26+IB26+IE26+IH26+IK26+IN26+IQ26+IT26)/59</f>
        <v>0</v>
      </c>
      <c r="E35">
        <f t="shared" si="11"/>
        <v>0</v>
      </c>
    </row>
    <row r="37" spans="2:5" x14ac:dyDescent="0.35">
      <c r="B37" t="s">
        <v>3210</v>
      </c>
      <c r="C37" t="s">
        <v>3230</v>
      </c>
      <c r="D37">
        <f>(IU26+IX26+JA26+JD26+JG26+JJ26+JM26+JP26+JS26+JV26+JY26+KB26+KE26)/13</f>
        <v>97.902097902097907</v>
      </c>
      <c r="E37">
        <f>D37/100*11</f>
        <v>10.76923076923077</v>
      </c>
    </row>
    <row r="38" spans="2:5" x14ac:dyDescent="0.35">
      <c r="B38" t="s">
        <v>3211</v>
      </c>
      <c r="C38" t="s">
        <v>3230</v>
      </c>
      <c r="D38">
        <f>(IV26+IY26+JB26+JE26+JH26+JK26+JQ26+JT26+JW26+JZ26+KC26+KF26)/13</f>
        <v>0.69930069930069938</v>
      </c>
      <c r="E38">
        <f t="shared" ref="E38:E39" si="12">D38/100*11</f>
        <v>7.6923076923076927E-2</v>
      </c>
    </row>
    <row r="39" spans="2:5" x14ac:dyDescent="0.35">
      <c r="B39" t="s">
        <v>3212</v>
      </c>
      <c r="C39" t="s">
        <v>3230</v>
      </c>
      <c r="D39">
        <f>(IW26+IZ26+JC26+JF26+JI26+JL26+JO26+JR26+JU26+JX26+KA26+KD26+KG26)/13</f>
        <v>0</v>
      </c>
      <c r="E39">
        <f t="shared" si="12"/>
        <v>0</v>
      </c>
    </row>
    <row r="41" spans="2:5" x14ac:dyDescent="0.35">
      <c r="B41" t="s">
        <v>3210</v>
      </c>
      <c r="C41" t="s">
        <v>3231</v>
      </c>
      <c r="D41" s="37">
        <f>(KH26+KK26+KN26+KQ26+KT26+KW26+KZ26+LC26+LF26+LI26+LL26+LO26+LR26+LU26+LX26+MA26+MD26+MG26+MJ26+MM26+MP26+MS26+MV26+MY26+NB26+NE26+NH26+NK26+NN26+NQ26+NT26+NW26+NZ26+OC26+OF26+OI26+OL26+OO26+OR26+OU26+OX26+PA26+PD26+PG26+PJ26+PM26+PP26+PS26+PV26+PY26+QB26+QE26+QH26+QK26+QN26+QQ26+QT26+QW26+QZ26+RC26+RF26)/61</f>
        <v>98.062593144560367</v>
      </c>
      <c r="E41">
        <f>D41/100*11</f>
        <v>10.78688524590164</v>
      </c>
    </row>
    <row r="42" spans="2:5" x14ac:dyDescent="0.35">
      <c r="B42" t="s">
        <v>3211</v>
      </c>
      <c r="C42" t="s">
        <v>3231</v>
      </c>
      <c r="D42">
        <f>(KI26+KL26+KO26+KR26+KU26+KX26+LA26+LD26+LG26+LJ26+LM26+LP26+LS26+LV26+LY26+MB26+ME26+MH26+MK26+MN26+MQ26+MT26+MW26+MZ26+NC26+NF26+NI26+NL26+NO26+NR26+NU26+NX26+OA26+OD26+OG26+OJ26+OM26+OP26+OS26+OV26+OY26+PB26+PE26+PH26+PK26+PN26+PQ26+PT26+PW26+PZ26+QC26+QF26+QI26+QL26+QO26+QR26+QU26+QX26+RA26+RD26+RG26)/61</f>
        <v>1.9374068554396426</v>
      </c>
      <c r="E42">
        <f t="shared" ref="E42:E43" si="13">D42/100*11</f>
        <v>0.21311475409836067</v>
      </c>
    </row>
    <row r="43" spans="2:5" x14ac:dyDescent="0.35">
      <c r="B43" t="s">
        <v>3212</v>
      </c>
      <c r="C43" t="s">
        <v>3231</v>
      </c>
      <c r="D43">
        <f>(KJ26+KM26+KP26+KS26+KV26+KY26+LB26+LE26+LH26+LK26+LN26+LQ26+LT26+LW26+LZ26+MC26+MF26+MI26+ML26+MO26+MR26+MU26+MX26+NA26+ND26+NG26+NJ26+NM26+NP26+NS26+NV26+NY26+OB26+OE26+OH26+OK26+ON26+OQ26+OT26+OW26+OZ26+PC26+PF26+PI26+PL26+PO26+PR26+PU26+PX26+QA26+QD26+QG26+QJ26+QM26+QP26+QS26+QV26+QY26+RB26+RE26+RH26)/61</f>
        <v>0</v>
      </c>
      <c r="E43">
        <f t="shared" si="13"/>
        <v>0</v>
      </c>
    </row>
    <row r="45" spans="2:5" x14ac:dyDescent="0.35">
      <c r="B45" t="s">
        <v>3210</v>
      </c>
      <c r="C45" t="s">
        <v>3232</v>
      </c>
      <c r="D45">
        <f>(RI26+RL26+RO26+RR26+RU26+RX26+SA26+SD26+SG26+SJ26+SM26+SP26+SS26+SV26+SY26+TB26+TE26+TH26+TK26+TN26+TQ26+TT26+TW26+TZ26+UC26+UF26+UI26+UL26+UO26+UR26+UU26+UX26+VA26+VD26+VG26+VJ26+VM26+VS26)/39</f>
        <v>97.435897435897431</v>
      </c>
      <c r="E45">
        <f>D45/100*11</f>
        <v>10.717948717948717</v>
      </c>
    </row>
    <row r="46" spans="2:5" x14ac:dyDescent="0.35">
      <c r="B46" t="s">
        <v>3211</v>
      </c>
      <c r="C46" t="s">
        <v>3232</v>
      </c>
      <c r="D46">
        <f>(RJ26+RM26+RP26+RS26+RV26+RY26+SB26+SE26+SH26+SK26+SN26+SQ26+ST26+SW26+SZ26+TC26+TF26+TI26+TL26+TO26+TR26+TU26+TX26+UA26+UD26+UG26+UJ26+UM26+UP26+US26+UV26+UY26+VB26+VE26+VH26+VK26+VN26+VQ26+VT26)/39</f>
        <v>0</v>
      </c>
      <c r="E46">
        <f t="shared" ref="E46:E47" si="14">D46/100*12</f>
        <v>0</v>
      </c>
    </row>
    <row r="47" spans="2:5" x14ac:dyDescent="0.35">
      <c r="B47" t="s">
        <v>3212</v>
      </c>
      <c r="C47" t="s">
        <v>3232</v>
      </c>
      <c r="D47">
        <f>(RK26+RN26+RQ26+RT26+RW26+RZ26+SC26+SF26+SI26+SL26+SO26+SR26+SU26+SX26+TA26+TD26+TG26+TJ26+TM26+TP26+TS26+TV26+TY26+UB26+UE26+UH26+UK26+UN26+UQ26+UT26+UW26+UZ26+VC26+VF26+VI26+VL26+VO26+VR26+VU26)/39</f>
        <v>0</v>
      </c>
      <c r="E47">
        <f t="shared" si="14"/>
        <v>0</v>
      </c>
    </row>
  </sheetData>
  <mergeCells count="421"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QQ12:QS12"/>
    <mergeCell ref="QT12:QV12"/>
    <mergeCell ref="QW12:QY12"/>
    <mergeCell ref="QZ12:RB12"/>
    <mergeCell ref="RC12:RE12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25:B25"/>
    <mergeCell ref="A26:B26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2:J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E44"/>
  <sheetViews>
    <sheetView zoomScale="59" zoomScaleNormal="59" workbookViewId="0">
      <selection activeCell="B1" sqref="B1"/>
    </sheetView>
  </sheetViews>
  <sheetFormatPr defaultRowHeight="14.5" x14ac:dyDescent="0.35"/>
  <cols>
    <col min="2" max="2" width="32.7265625" customWidth="1"/>
  </cols>
  <sheetData>
    <row r="1" spans="1:707" ht="15.5" x14ac:dyDescent="0.35">
      <c r="A1" s="6" t="s">
        <v>364</v>
      </c>
      <c r="B1" s="15" t="s">
        <v>3246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5" x14ac:dyDescent="0.35">
      <c r="A2" s="6"/>
      <c r="B2" s="78" t="s">
        <v>3248</v>
      </c>
      <c r="C2" s="78"/>
      <c r="D2" s="78"/>
      <c r="E2" s="78"/>
      <c r="F2" s="78"/>
      <c r="G2" s="78"/>
      <c r="H2" s="78"/>
      <c r="I2" s="78"/>
      <c r="J2" s="78"/>
      <c r="K2" s="26"/>
      <c r="L2" s="2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5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5" customHeight="1" x14ac:dyDescent="0.35">
      <c r="A4" s="94" t="s">
        <v>0</v>
      </c>
      <c r="B4" s="94" t="s">
        <v>3237</v>
      </c>
      <c r="C4" s="143" t="s">
        <v>85</v>
      </c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3"/>
      <c r="T4" s="143"/>
      <c r="U4" s="143"/>
      <c r="V4" s="143"/>
      <c r="W4" s="143"/>
      <c r="X4" s="143"/>
      <c r="Y4" s="143"/>
      <c r="Z4" s="143"/>
      <c r="AA4" s="143"/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143"/>
      <c r="AN4" s="143"/>
      <c r="AO4" s="143"/>
      <c r="AP4" s="143"/>
      <c r="AQ4" s="143"/>
      <c r="AR4" s="143"/>
      <c r="AS4" s="143"/>
      <c r="AT4" s="143"/>
      <c r="AU4" s="143"/>
      <c r="AV4" s="143"/>
      <c r="AW4" s="143"/>
      <c r="AX4" s="143"/>
      <c r="AY4" s="143"/>
      <c r="AZ4" s="143"/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  <c r="BL4" s="143"/>
      <c r="BM4" s="143"/>
      <c r="BN4" s="143"/>
      <c r="BO4" s="143"/>
      <c r="BP4" s="143"/>
      <c r="BQ4" s="143"/>
      <c r="BR4" s="143"/>
      <c r="BS4" s="143"/>
      <c r="BT4" s="143"/>
      <c r="BU4" s="143"/>
      <c r="BV4" s="143"/>
      <c r="BW4" s="143"/>
      <c r="BX4" s="143"/>
      <c r="BY4" s="143"/>
      <c r="BZ4" s="143"/>
      <c r="CA4" s="143"/>
      <c r="CB4" s="143"/>
      <c r="CC4" s="143"/>
      <c r="CD4" s="143"/>
      <c r="CE4" s="143"/>
      <c r="CF4" s="143"/>
      <c r="CG4" s="143"/>
      <c r="CH4" s="143"/>
      <c r="CI4" s="143"/>
      <c r="CJ4" s="143"/>
      <c r="CK4" s="143"/>
      <c r="CL4" s="143"/>
      <c r="CM4" s="143"/>
      <c r="CN4" s="143"/>
      <c r="CO4" s="100" t="s">
        <v>1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 t="s">
        <v>1</v>
      </c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 t="s">
        <v>1</v>
      </c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 t="s">
        <v>1</v>
      </c>
      <c r="HO4" s="98"/>
      <c r="HP4" s="98"/>
      <c r="HQ4" s="98"/>
      <c r="HR4" s="98"/>
      <c r="HS4" s="98"/>
      <c r="HT4" s="98"/>
      <c r="HU4" s="98"/>
      <c r="HV4" s="98"/>
      <c r="HW4" s="98"/>
      <c r="HX4" s="98"/>
      <c r="HY4" s="98"/>
      <c r="HZ4" s="98"/>
      <c r="IA4" s="98"/>
      <c r="IB4" s="98"/>
      <c r="IC4" s="98"/>
      <c r="ID4" s="98"/>
      <c r="IE4" s="98"/>
      <c r="IF4" s="98"/>
      <c r="IG4" s="98"/>
      <c r="IH4" s="98"/>
      <c r="II4" s="98"/>
      <c r="IJ4" s="98"/>
      <c r="IK4" s="98"/>
      <c r="IL4" s="98"/>
      <c r="IM4" s="98"/>
      <c r="IN4" s="98"/>
      <c r="IO4" s="98"/>
      <c r="IP4" s="98"/>
      <c r="IQ4" s="98"/>
      <c r="IR4" s="98"/>
      <c r="IS4" s="98"/>
      <c r="IT4" s="98"/>
      <c r="IU4" s="98"/>
      <c r="IV4" s="98"/>
      <c r="IW4" s="98"/>
      <c r="IX4" s="98"/>
      <c r="IY4" s="98"/>
      <c r="IZ4" s="98"/>
      <c r="JA4" s="98"/>
      <c r="JB4" s="98"/>
      <c r="JC4" s="98"/>
      <c r="JD4" s="98"/>
      <c r="JE4" s="98"/>
      <c r="JF4" s="98"/>
      <c r="JG4" s="98"/>
      <c r="JH4" s="98"/>
      <c r="JI4" s="98"/>
      <c r="JJ4" s="98"/>
      <c r="JK4" s="98"/>
      <c r="JL4" s="98"/>
      <c r="JM4" s="98"/>
      <c r="JN4" s="98"/>
      <c r="JO4" s="98"/>
      <c r="JP4" s="98"/>
      <c r="JQ4" s="98"/>
      <c r="JR4" s="98"/>
      <c r="JS4" s="98"/>
      <c r="JT4" s="98"/>
      <c r="JU4" s="98"/>
      <c r="JV4" s="98"/>
      <c r="JW4" s="98"/>
      <c r="JX4" s="98"/>
      <c r="JY4" s="98"/>
      <c r="JZ4" s="98"/>
      <c r="KA4" s="98"/>
      <c r="KB4" s="98"/>
      <c r="KC4" s="98"/>
      <c r="KD4" s="98"/>
      <c r="KE4" s="98"/>
      <c r="KF4" s="98"/>
      <c r="KG4" s="98"/>
      <c r="KH4" s="98"/>
      <c r="KI4" s="98"/>
      <c r="KJ4" s="98"/>
      <c r="KK4" s="98"/>
      <c r="KL4" s="98"/>
      <c r="KM4" s="98"/>
      <c r="KN4" s="98"/>
      <c r="KO4" s="98"/>
      <c r="KP4" s="98"/>
      <c r="KQ4" s="98"/>
      <c r="KR4" s="98"/>
      <c r="KS4" s="98"/>
      <c r="KT4" s="98"/>
      <c r="KU4" s="98"/>
      <c r="KV4" s="99"/>
      <c r="KW4" s="126" t="s">
        <v>179</v>
      </c>
      <c r="KX4" s="113"/>
      <c r="KY4" s="113"/>
      <c r="KZ4" s="113"/>
      <c r="LA4" s="113"/>
      <c r="LB4" s="113"/>
      <c r="LC4" s="113"/>
      <c r="LD4" s="113"/>
      <c r="LE4" s="113"/>
      <c r="LF4" s="113"/>
      <c r="LG4" s="113"/>
      <c r="LH4" s="113"/>
      <c r="LI4" s="113"/>
      <c r="LJ4" s="113"/>
      <c r="LK4" s="113"/>
      <c r="LL4" s="113"/>
      <c r="LM4" s="113"/>
      <c r="LN4" s="113"/>
      <c r="LO4" s="113"/>
      <c r="LP4" s="113"/>
      <c r="LQ4" s="113"/>
      <c r="LR4" s="113"/>
      <c r="LS4" s="113"/>
      <c r="LT4" s="113"/>
      <c r="LU4" s="113"/>
      <c r="LV4" s="113"/>
      <c r="LW4" s="113"/>
      <c r="LX4" s="113"/>
      <c r="LY4" s="113"/>
      <c r="LZ4" s="113"/>
      <c r="MA4" s="113"/>
      <c r="MB4" s="113"/>
      <c r="MC4" s="113"/>
      <c r="MD4" s="113"/>
      <c r="ME4" s="113"/>
      <c r="MF4" s="113"/>
      <c r="MG4" s="113"/>
      <c r="MH4" s="113"/>
      <c r="MI4" s="113"/>
      <c r="MJ4" s="113"/>
      <c r="MK4" s="113"/>
      <c r="ML4" s="113"/>
      <c r="MM4" s="113"/>
      <c r="MN4" s="113"/>
      <c r="MO4" s="113"/>
      <c r="MP4" s="120" t="s">
        <v>242</v>
      </c>
      <c r="MQ4" s="121"/>
      <c r="MR4" s="121"/>
      <c r="MS4" s="121"/>
      <c r="MT4" s="121"/>
      <c r="MU4" s="121"/>
      <c r="MV4" s="121"/>
      <c r="MW4" s="121"/>
      <c r="MX4" s="121"/>
      <c r="MY4" s="121"/>
      <c r="MZ4" s="121"/>
      <c r="NA4" s="121"/>
      <c r="NB4" s="121"/>
      <c r="NC4" s="121"/>
      <c r="ND4" s="121"/>
      <c r="NE4" s="121"/>
      <c r="NF4" s="121"/>
      <c r="NG4" s="121"/>
      <c r="NH4" s="121"/>
      <c r="NI4" s="121"/>
      <c r="NJ4" s="121"/>
      <c r="NK4" s="121"/>
      <c r="NL4" s="121"/>
      <c r="NM4" s="121"/>
      <c r="NN4" s="121"/>
      <c r="NO4" s="121"/>
      <c r="NP4" s="121"/>
      <c r="NQ4" s="121"/>
      <c r="NR4" s="121"/>
      <c r="NS4" s="121"/>
      <c r="NT4" s="121"/>
      <c r="NU4" s="121"/>
      <c r="NV4" s="121"/>
      <c r="NW4" s="121"/>
      <c r="NX4" s="121"/>
      <c r="NY4" s="121"/>
      <c r="NZ4" s="121"/>
      <c r="OA4" s="121"/>
      <c r="OB4" s="121"/>
      <c r="OC4" s="121"/>
      <c r="OD4" s="121"/>
      <c r="OE4" s="121"/>
      <c r="OF4" s="121"/>
      <c r="OG4" s="121"/>
      <c r="OH4" s="121"/>
      <c r="OI4" s="121"/>
      <c r="OJ4" s="121"/>
      <c r="OK4" s="121"/>
      <c r="OL4" s="121"/>
      <c r="OM4" s="121"/>
      <c r="ON4" s="121"/>
      <c r="OO4" s="121"/>
      <c r="OP4" s="121"/>
      <c r="OQ4" s="122"/>
      <c r="OR4" s="146" t="s">
        <v>242</v>
      </c>
      <c r="OS4" s="146"/>
      <c r="OT4" s="146"/>
      <c r="OU4" s="146"/>
      <c r="OV4" s="146"/>
      <c r="OW4" s="146"/>
      <c r="OX4" s="146"/>
      <c r="OY4" s="146"/>
      <c r="OZ4" s="146"/>
      <c r="PA4" s="146"/>
      <c r="PB4" s="146"/>
      <c r="PC4" s="146"/>
      <c r="PD4" s="146"/>
      <c r="PE4" s="146"/>
      <c r="PF4" s="146"/>
      <c r="PG4" s="146"/>
      <c r="PH4" s="146"/>
      <c r="PI4" s="146"/>
      <c r="PJ4" s="146"/>
      <c r="PK4" s="146"/>
      <c r="PL4" s="146"/>
      <c r="PM4" s="146"/>
      <c r="PN4" s="146"/>
      <c r="PO4" s="146"/>
      <c r="PP4" s="146"/>
      <c r="PQ4" s="146"/>
      <c r="PR4" s="146"/>
      <c r="PS4" s="146"/>
      <c r="PT4" s="146"/>
      <c r="PU4" s="146"/>
      <c r="PV4" s="146" t="s">
        <v>242</v>
      </c>
      <c r="PW4" s="146"/>
      <c r="PX4" s="146"/>
      <c r="PY4" s="146"/>
      <c r="PZ4" s="146"/>
      <c r="QA4" s="146"/>
      <c r="QB4" s="146"/>
      <c r="QC4" s="146"/>
      <c r="QD4" s="146"/>
      <c r="QE4" s="146"/>
      <c r="QF4" s="146"/>
      <c r="QG4" s="146"/>
      <c r="QH4" s="146"/>
      <c r="QI4" s="146"/>
      <c r="QJ4" s="146"/>
      <c r="QK4" s="146"/>
      <c r="QL4" s="146"/>
      <c r="QM4" s="146"/>
      <c r="QN4" s="146"/>
      <c r="QO4" s="146"/>
      <c r="QP4" s="146"/>
      <c r="QQ4" s="146"/>
      <c r="QR4" s="146"/>
      <c r="QS4" s="146"/>
      <c r="QT4" s="146"/>
      <c r="QU4" s="146"/>
      <c r="QV4" s="146"/>
      <c r="QW4" s="146"/>
      <c r="QX4" s="146"/>
      <c r="QY4" s="146"/>
      <c r="QZ4" s="146"/>
      <c r="RA4" s="146"/>
      <c r="RB4" s="146"/>
      <c r="RC4" s="146"/>
      <c r="RD4" s="146"/>
      <c r="RE4" s="146"/>
      <c r="RF4" s="120" t="s">
        <v>242</v>
      </c>
      <c r="RG4" s="121"/>
      <c r="RH4" s="121"/>
      <c r="RI4" s="121"/>
      <c r="RJ4" s="121"/>
      <c r="RK4" s="121"/>
      <c r="RL4" s="121"/>
      <c r="RM4" s="121"/>
      <c r="RN4" s="121"/>
      <c r="RO4" s="121"/>
      <c r="RP4" s="121"/>
      <c r="RQ4" s="121"/>
      <c r="RR4" s="121"/>
      <c r="RS4" s="121"/>
      <c r="RT4" s="121"/>
      <c r="RU4" s="121"/>
      <c r="RV4" s="121"/>
      <c r="RW4" s="121"/>
      <c r="RX4" s="121"/>
      <c r="RY4" s="121"/>
      <c r="RZ4" s="121"/>
      <c r="SA4" s="121"/>
      <c r="SB4" s="121"/>
      <c r="SC4" s="121"/>
      <c r="SD4" s="121"/>
      <c r="SE4" s="121"/>
      <c r="SF4" s="121"/>
      <c r="SG4" s="121"/>
      <c r="SH4" s="121"/>
      <c r="SI4" s="121"/>
      <c r="SJ4" s="121"/>
      <c r="SK4" s="121"/>
      <c r="SL4" s="122"/>
      <c r="SM4" s="100" t="s">
        <v>242</v>
      </c>
      <c r="SN4" s="101"/>
      <c r="SO4" s="101"/>
      <c r="SP4" s="101"/>
      <c r="SQ4" s="101"/>
      <c r="SR4" s="101"/>
      <c r="SS4" s="101"/>
      <c r="ST4" s="101"/>
      <c r="SU4" s="101"/>
      <c r="SV4" s="101"/>
      <c r="SW4" s="101"/>
      <c r="SX4" s="101"/>
      <c r="SY4" s="101"/>
      <c r="SZ4" s="101"/>
      <c r="TA4" s="101"/>
      <c r="TB4" s="101"/>
      <c r="TC4" s="101"/>
      <c r="TD4" s="101"/>
      <c r="TE4" s="101"/>
      <c r="TF4" s="101"/>
      <c r="TG4" s="101"/>
      <c r="TH4" s="101"/>
      <c r="TI4" s="101"/>
      <c r="TJ4" s="101"/>
      <c r="TK4" s="101"/>
      <c r="TL4" s="101"/>
      <c r="TM4" s="101"/>
      <c r="TN4" s="101"/>
      <c r="TO4" s="101"/>
      <c r="TP4" s="101"/>
      <c r="TQ4" s="101"/>
      <c r="TR4" s="101"/>
      <c r="TS4" s="101"/>
      <c r="TT4" s="101"/>
      <c r="TU4" s="101"/>
      <c r="TV4" s="101"/>
      <c r="TW4" s="101"/>
      <c r="TX4" s="101"/>
      <c r="TY4" s="101"/>
      <c r="TZ4" s="101"/>
      <c r="UA4" s="101"/>
      <c r="UB4" s="102"/>
      <c r="UC4" s="108" t="s">
        <v>289</v>
      </c>
      <c r="UD4" s="123"/>
      <c r="UE4" s="123"/>
      <c r="UF4" s="123"/>
      <c r="UG4" s="123"/>
      <c r="UH4" s="123"/>
      <c r="UI4" s="123"/>
      <c r="UJ4" s="123"/>
      <c r="UK4" s="123"/>
      <c r="UL4" s="123"/>
      <c r="UM4" s="123"/>
      <c r="UN4" s="123"/>
      <c r="UO4" s="123"/>
      <c r="UP4" s="123"/>
      <c r="UQ4" s="123"/>
      <c r="UR4" s="123"/>
      <c r="US4" s="123"/>
      <c r="UT4" s="123"/>
      <c r="UU4" s="123"/>
      <c r="UV4" s="123"/>
      <c r="UW4" s="123"/>
      <c r="UX4" s="123"/>
      <c r="UY4" s="123"/>
      <c r="UZ4" s="123"/>
      <c r="VA4" s="123"/>
      <c r="VB4" s="123"/>
      <c r="VC4" s="123"/>
      <c r="VD4" s="123"/>
      <c r="VE4" s="123"/>
      <c r="VF4" s="123"/>
      <c r="VG4" s="123"/>
      <c r="VH4" s="123"/>
      <c r="VI4" s="123"/>
      <c r="VJ4" s="123"/>
      <c r="VK4" s="123"/>
      <c r="VL4" s="123"/>
      <c r="VM4" s="123"/>
      <c r="VN4" s="123"/>
      <c r="VO4" s="123"/>
      <c r="VP4" s="123"/>
      <c r="VQ4" s="123"/>
      <c r="VR4" s="123"/>
      <c r="VS4" s="123"/>
      <c r="VT4" s="123"/>
      <c r="VU4" s="123"/>
      <c r="VV4" s="123"/>
      <c r="VW4" s="123"/>
      <c r="VX4" s="123"/>
      <c r="VY4" s="123"/>
      <c r="VZ4" s="123"/>
      <c r="WA4" s="123"/>
      <c r="WB4" s="123"/>
      <c r="WC4" s="123"/>
      <c r="WD4" s="123"/>
      <c r="WE4" s="123"/>
      <c r="WF4" s="123"/>
      <c r="WG4" s="123"/>
      <c r="WH4" s="123"/>
      <c r="WI4" s="123"/>
      <c r="WJ4" s="123"/>
      <c r="WK4" s="123"/>
      <c r="WL4" s="123"/>
      <c r="WM4" s="123"/>
      <c r="WN4" s="123"/>
      <c r="WO4" s="123"/>
      <c r="WP4" s="123"/>
      <c r="WQ4" s="123"/>
      <c r="WR4" s="123"/>
      <c r="WS4" s="123"/>
      <c r="WT4" s="123"/>
      <c r="WU4" s="123"/>
      <c r="WV4" s="123"/>
      <c r="WW4" s="123"/>
      <c r="WX4" s="123"/>
      <c r="WY4" s="123"/>
      <c r="WZ4" s="123"/>
      <c r="XA4" s="123"/>
      <c r="XB4" s="123"/>
      <c r="XC4" s="123"/>
      <c r="XD4" s="123"/>
      <c r="XE4" s="123"/>
      <c r="XF4" s="123"/>
      <c r="XG4" s="123"/>
      <c r="XH4" s="123"/>
      <c r="XI4" s="123"/>
      <c r="XJ4" s="123"/>
      <c r="XK4" s="123"/>
      <c r="XL4" s="123"/>
      <c r="XM4" s="123"/>
      <c r="XN4" s="123"/>
      <c r="XO4" s="123"/>
      <c r="XP4" s="123"/>
      <c r="XQ4" s="123"/>
      <c r="XR4" s="123"/>
      <c r="XS4" s="123"/>
      <c r="XT4" s="123"/>
      <c r="XU4" s="123"/>
      <c r="XV4" s="123"/>
      <c r="XW4" s="123"/>
      <c r="XX4" s="123"/>
      <c r="XY4" s="123"/>
      <c r="XZ4" s="123"/>
      <c r="YA4" s="123"/>
      <c r="YB4" s="123"/>
      <c r="YC4" s="123"/>
      <c r="YD4" s="123"/>
      <c r="YE4" s="123"/>
      <c r="YF4" s="123"/>
      <c r="YG4" s="123"/>
      <c r="YH4" s="123"/>
      <c r="YI4" s="123"/>
      <c r="YJ4" s="123"/>
      <c r="YK4" s="123"/>
      <c r="YL4" s="123"/>
      <c r="YM4" s="123"/>
      <c r="YN4" s="123"/>
      <c r="YO4" s="123"/>
      <c r="YP4" s="123"/>
      <c r="YQ4" s="123"/>
      <c r="YR4" s="123"/>
      <c r="YS4" s="123"/>
      <c r="YT4" s="123"/>
      <c r="YU4" s="123"/>
      <c r="YV4" s="123"/>
      <c r="YW4" s="123"/>
      <c r="YX4" s="123"/>
      <c r="YY4" s="123"/>
      <c r="YZ4" s="123"/>
      <c r="ZA4" s="123"/>
      <c r="ZB4" s="123"/>
      <c r="ZC4" s="123"/>
      <c r="ZD4" s="123"/>
      <c r="ZE4" s="123"/>
      <c r="ZF4" s="123"/>
      <c r="ZG4" s="123"/>
      <c r="ZH4" s="123"/>
      <c r="ZI4" s="123"/>
      <c r="ZJ4" s="123"/>
      <c r="ZK4" s="123"/>
      <c r="ZL4" s="123"/>
      <c r="ZM4" s="123"/>
      <c r="ZN4" s="123"/>
      <c r="ZO4" s="123"/>
      <c r="ZP4" s="123"/>
      <c r="ZQ4" s="123"/>
      <c r="ZR4" s="123"/>
      <c r="ZS4" s="123"/>
      <c r="ZT4" s="123"/>
      <c r="ZU4" s="123"/>
      <c r="ZV4" s="123"/>
      <c r="ZW4" s="123"/>
      <c r="ZX4" s="123"/>
      <c r="ZY4" s="123"/>
      <c r="ZZ4" s="123"/>
      <c r="AAA4" s="123"/>
      <c r="AAB4" s="123"/>
      <c r="AAC4" s="123"/>
      <c r="AAD4" s="123"/>
      <c r="AAE4" s="124"/>
    </row>
    <row r="5" spans="1:707" ht="15" customHeight="1" x14ac:dyDescent="0.35">
      <c r="A5" s="94"/>
      <c r="B5" s="94"/>
      <c r="C5" s="84" t="s">
        <v>86</v>
      </c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5" t="s">
        <v>84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160" t="s">
        <v>2</v>
      </c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0"/>
      <c r="EW5" s="160"/>
      <c r="EX5" s="160"/>
      <c r="EY5" s="160"/>
      <c r="EZ5" s="160"/>
      <c r="FA5" s="160"/>
      <c r="FB5" s="160"/>
      <c r="FC5" s="160"/>
      <c r="FD5" s="160"/>
      <c r="FE5" s="160"/>
      <c r="FF5" s="160"/>
      <c r="FG5" s="160"/>
      <c r="FH5" s="160"/>
      <c r="FI5" s="160"/>
      <c r="FJ5" s="160"/>
      <c r="FK5" s="160"/>
      <c r="FL5" s="160"/>
      <c r="FM5" s="160"/>
      <c r="FN5" s="160"/>
      <c r="FO5" s="160"/>
      <c r="FP5" s="160"/>
      <c r="FQ5" s="160"/>
      <c r="FR5" s="160"/>
      <c r="FS5" s="160"/>
      <c r="FT5" s="160"/>
      <c r="FU5" s="160"/>
      <c r="FV5" s="160"/>
      <c r="FW5" s="160"/>
      <c r="FX5" s="160" t="s">
        <v>2374</v>
      </c>
      <c r="FY5" s="160"/>
      <c r="FZ5" s="160"/>
      <c r="GA5" s="160"/>
      <c r="GB5" s="160"/>
      <c r="GC5" s="160"/>
      <c r="GD5" s="160"/>
      <c r="GE5" s="160"/>
      <c r="GF5" s="160"/>
      <c r="GG5" s="160"/>
      <c r="GH5" s="160"/>
      <c r="GI5" s="160"/>
      <c r="GJ5" s="160"/>
      <c r="GK5" s="160"/>
      <c r="GL5" s="160"/>
      <c r="GM5" s="160"/>
      <c r="GN5" s="160"/>
      <c r="GO5" s="160"/>
      <c r="GP5" s="160"/>
      <c r="GQ5" s="160"/>
      <c r="GR5" s="160"/>
      <c r="GS5" s="160"/>
      <c r="GT5" s="160"/>
      <c r="GU5" s="160"/>
      <c r="GV5" s="160"/>
      <c r="GW5" s="160"/>
      <c r="GX5" s="160"/>
      <c r="GY5" s="160"/>
      <c r="GZ5" s="160"/>
      <c r="HA5" s="160"/>
      <c r="HB5" s="160"/>
      <c r="HC5" s="160"/>
      <c r="HD5" s="160"/>
      <c r="HE5" s="160"/>
      <c r="HF5" s="160"/>
      <c r="HG5" s="160"/>
      <c r="HH5" s="160"/>
      <c r="HI5" s="160"/>
      <c r="HJ5" s="160"/>
      <c r="HK5" s="160"/>
      <c r="HL5" s="160"/>
      <c r="HM5" s="160"/>
      <c r="HN5" s="160" t="s">
        <v>895</v>
      </c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  <c r="IF5" s="160"/>
      <c r="IG5" s="160"/>
      <c r="IH5" s="160"/>
      <c r="II5" s="160"/>
      <c r="IJ5" s="160"/>
      <c r="IK5" s="160"/>
      <c r="IL5" s="160"/>
      <c r="IM5" s="160"/>
      <c r="IN5" s="160"/>
      <c r="IO5" s="160"/>
      <c r="IP5" s="160"/>
      <c r="IQ5" s="160"/>
      <c r="IR5" s="160"/>
      <c r="IS5" s="160"/>
      <c r="IT5" s="160"/>
      <c r="IU5" s="160"/>
      <c r="IV5" s="160"/>
      <c r="IW5" s="160"/>
      <c r="IX5" s="160"/>
      <c r="IY5" s="160"/>
      <c r="IZ5" s="160"/>
      <c r="JA5" s="160"/>
      <c r="JB5" s="160"/>
      <c r="JC5" s="160"/>
      <c r="JD5" s="160"/>
      <c r="JE5" s="160"/>
      <c r="JF5" s="160"/>
      <c r="JG5" s="160"/>
      <c r="JH5" s="160"/>
      <c r="JI5" s="160"/>
      <c r="JJ5" s="160"/>
      <c r="JK5" s="160"/>
      <c r="JL5" s="160"/>
      <c r="JM5" s="160"/>
      <c r="JN5" s="160"/>
      <c r="JO5" s="160"/>
      <c r="JP5" s="160"/>
      <c r="JQ5" s="160"/>
      <c r="JR5" s="160"/>
      <c r="JS5" s="160"/>
      <c r="JT5" s="160"/>
      <c r="JU5" s="160"/>
      <c r="JV5" s="160"/>
      <c r="JW5" s="160"/>
      <c r="JX5" s="160"/>
      <c r="JY5" s="160"/>
      <c r="JZ5" s="160"/>
      <c r="KA5" s="160"/>
      <c r="KB5" s="160"/>
      <c r="KC5" s="160"/>
      <c r="KD5" s="160"/>
      <c r="KE5" s="160"/>
      <c r="KF5" s="160"/>
      <c r="KG5" s="160"/>
      <c r="KH5" s="160"/>
      <c r="KI5" s="160"/>
      <c r="KJ5" s="160"/>
      <c r="KK5" s="160"/>
      <c r="KL5" s="160"/>
      <c r="KM5" s="160"/>
      <c r="KN5" s="160"/>
      <c r="KO5" s="160"/>
      <c r="KP5" s="160"/>
      <c r="KQ5" s="160"/>
      <c r="KR5" s="160"/>
      <c r="KS5" s="160"/>
      <c r="KT5" s="160"/>
      <c r="KU5" s="160"/>
      <c r="KV5" s="160"/>
      <c r="KW5" s="84" t="s">
        <v>905</v>
      </c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79" t="s">
        <v>384</v>
      </c>
      <c r="MQ5" s="79"/>
      <c r="MR5" s="79"/>
      <c r="MS5" s="79"/>
      <c r="MT5" s="79"/>
      <c r="MU5" s="79"/>
      <c r="MV5" s="79"/>
      <c r="MW5" s="79"/>
      <c r="MX5" s="79"/>
      <c r="MY5" s="79"/>
      <c r="MZ5" s="79"/>
      <c r="NA5" s="79"/>
      <c r="NB5" s="79"/>
      <c r="NC5" s="79"/>
      <c r="ND5" s="79"/>
      <c r="NE5" s="79"/>
      <c r="NF5" s="79"/>
      <c r="NG5" s="79"/>
      <c r="NH5" s="79"/>
      <c r="NI5" s="79"/>
      <c r="NJ5" s="79"/>
      <c r="NK5" s="79"/>
      <c r="NL5" s="79"/>
      <c r="NM5" s="79"/>
      <c r="NN5" s="79"/>
      <c r="NO5" s="79"/>
      <c r="NP5" s="79"/>
      <c r="NQ5" s="79"/>
      <c r="NR5" s="79"/>
      <c r="NS5" s="79"/>
      <c r="NT5" s="79"/>
      <c r="NU5" s="79"/>
      <c r="NV5" s="79"/>
      <c r="NW5" s="79"/>
      <c r="NX5" s="79"/>
      <c r="NY5" s="79"/>
      <c r="NZ5" s="79"/>
      <c r="OA5" s="79"/>
      <c r="OB5" s="79"/>
      <c r="OC5" s="79"/>
      <c r="OD5" s="79"/>
      <c r="OE5" s="79"/>
      <c r="OF5" s="79"/>
      <c r="OG5" s="79"/>
      <c r="OH5" s="79"/>
      <c r="OI5" s="79"/>
      <c r="OJ5" s="79"/>
      <c r="OK5" s="79"/>
      <c r="OL5" s="79"/>
      <c r="OM5" s="79"/>
      <c r="ON5" s="79"/>
      <c r="OO5" s="79"/>
      <c r="OP5" s="79"/>
      <c r="OQ5" s="79"/>
      <c r="OR5" s="106" t="s">
        <v>243</v>
      </c>
      <c r="OS5" s="106"/>
      <c r="OT5" s="106"/>
      <c r="OU5" s="106"/>
      <c r="OV5" s="106"/>
      <c r="OW5" s="106"/>
      <c r="OX5" s="106"/>
      <c r="OY5" s="106"/>
      <c r="OZ5" s="106"/>
      <c r="PA5" s="106"/>
      <c r="PB5" s="106"/>
      <c r="PC5" s="106"/>
      <c r="PD5" s="106"/>
      <c r="PE5" s="106"/>
      <c r="PF5" s="106"/>
      <c r="PG5" s="106"/>
      <c r="PH5" s="106"/>
      <c r="PI5" s="106"/>
      <c r="PJ5" s="106"/>
      <c r="PK5" s="106"/>
      <c r="PL5" s="106"/>
      <c r="PM5" s="106"/>
      <c r="PN5" s="106"/>
      <c r="PO5" s="106"/>
      <c r="PP5" s="106"/>
      <c r="PQ5" s="106"/>
      <c r="PR5" s="106"/>
      <c r="PS5" s="106"/>
      <c r="PT5" s="106"/>
      <c r="PU5" s="106"/>
      <c r="PV5" s="160" t="s">
        <v>423</v>
      </c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45" t="s">
        <v>435</v>
      </c>
      <c r="RG5" s="145"/>
      <c r="RH5" s="145"/>
      <c r="RI5" s="145"/>
      <c r="RJ5" s="145"/>
      <c r="RK5" s="145"/>
      <c r="RL5" s="145"/>
      <c r="RM5" s="145"/>
      <c r="RN5" s="145"/>
      <c r="RO5" s="145"/>
      <c r="RP5" s="145"/>
      <c r="RQ5" s="145"/>
      <c r="RR5" s="145"/>
      <c r="RS5" s="145"/>
      <c r="RT5" s="145"/>
      <c r="RU5" s="145"/>
      <c r="RV5" s="145"/>
      <c r="RW5" s="145"/>
      <c r="RX5" s="145"/>
      <c r="RY5" s="145"/>
      <c r="RZ5" s="145"/>
      <c r="SA5" s="145"/>
      <c r="SB5" s="145"/>
      <c r="SC5" s="145"/>
      <c r="SD5" s="145"/>
      <c r="SE5" s="145"/>
      <c r="SF5" s="145"/>
      <c r="SG5" s="145"/>
      <c r="SH5" s="145"/>
      <c r="SI5" s="145"/>
      <c r="SJ5" s="145"/>
      <c r="SK5" s="145"/>
      <c r="SL5" s="145"/>
      <c r="SM5" s="160" t="s">
        <v>244</v>
      </c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  <c r="TQ5" s="160"/>
      <c r="TR5" s="160"/>
      <c r="TS5" s="160"/>
      <c r="TT5" s="160"/>
      <c r="TU5" s="160"/>
      <c r="TV5" s="160"/>
      <c r="TW5" s="160"/>
      <c r="TX5" s="160"/>
      <c r="TY5" s="160"/>
      <c r="TZ5" s="160"/>
      <c r="UA5" s="160"/>
      <c r="UB5" s="160"/>
      <c r="UC5" s="106" t="s">
        <v>290</v>
      </c>
      <c r="UD5" s="106"/>
      <c r="UE5" s="106"/>
      <c r="UF5" s="106"/>
      <c r="UG5" s="106"/>
      <c r="UH5" s="106"/>
      <c r="UI5" s="106"/>
      <c r="UJ5" s="106"/>
      <c r="UK5" s="106"/>
      <c r="UL5" s="106"/>
      <c r="UM5" s="106"/>
      <c r="UN5" s="106"/>
      <c r="UO5" s="106"/>
      <c r="UP5" s="106"/>
      <c r="UQ5" s="106"/>
      <c r="UR5" s="106"/>
      <c r="US5" s="106"/>
      <c r="UT5" s="106"/>
      <c r="UU5" s="106"/>
      <c r="UV5" s="106"/>
      <c r="UW5" s="106"/>
      <c r="UX5" s="106"/>
      <c r="UY5" s="106"/>
      <c r="UZ5" s="106"/>
      <c r="VA5" s="106"/>
      <c r="VB5" s="106"/>
      <c r="VC5" s="106"/>
      <c r="VD5" s="106"/>
      <c r="VE5" s="106"/>
      <c r="VF5" s="106"/>
      <c r="VG5" s="106"/>
      <c r="VH5" s="106"/>
      <c r="VI5" s="106"/>
      <c r="VJ5" s="106"/>
      <c r="VK5" s="106"/>
      <c r="VL5" s="106"/>
      <c r="VM5" s="106"/>
      <c r="VN5" s="106"/>
      <c r="VO5" s="106"/>
      <c r="VP5" s="106"/>
      <c r="VQ5" s="106"/>
      <c r="VR5" s="106"/>
      <c r="VS5" s="106"/>
      <c r="VT5" s="106"/>
      <c r="VU5" s="106"/>
      <c r="VV5" s="106"/>
      <c r="VW5" s="106"/>
      <c r="VX5" s="106"/>
      <c r="VY5" s="106"/>
      <c r="VZ5" s="106"/>
      <c r="WA5" s="106"/>
      <c r="WB5" s="106"/>
      <c r="WC5" s="106"/>
      <c r="WD5" s="106"/>
      <c r="WE5" s="106"/>
      <c r="WF5" s="106"/>
      <c r="WG5" s="106"/>
      <c r="WH5" s="106"/>
      <c r="WI5" s="106"/>
      <c r="WJ5" s="106"/>
      <c r="WK5" s="106"/>
      <c r="WL5" s="106"/>
      <c r="WM5" s="106"/>
      <c r="WN5" s="106"/>
      <c r="WO5" s="106"/>
      <c r="WP5" s="106"/>
      <c r="WQ5" s="106"/>
      <c r="WR5" s="106"/>
      <c r="WS5" s="106"/>
      <c r="WT5" s="106"/>
      <c r="WU5" s="106"/>
      <c r="WV5" s="106"/>
      <c r="WW5" s="106"/>
      <c r="WX5" s="106"/>
      <c r="WY5" s="106"/>
      <c r="WZ5" s="106"/>
      <c r="XA5" s="106"/>
      <c r="XB5" s="106"/>
      <c r="XC5" s="106"/>
      <c r="XD5" s="106"/>
      <c r="XE5" s="106"/>
      <c r="XF5" s="106"/>
      <c r="XG5" s="106"/>
      <c r="XH5" s="106"/>
      <c r="XI5" s="106"/>
      <c r="XJ5" s="106"/>
      <c r="XK5" s="106"/>
      <c r="XL5" s="106"/>
      <c r="XM5" s="106"/>
      <c r="XN5" s="106"/>
      <c r="XO5" s="106"/>
      <c r="XP5" s="106"/>
      <c r="XQ5" s="106"/>
      <c r="XR5" s="106"/>
      <c r="XS5" s="106"/>
      <c r="XT5" s="106"/>
      <c r="XU5" s="106"/>
      <c r="XV5" s="106"/>
      <c r="XW5" s="106"/>
      <c r="XX5" s="106"/>
      <c r="XY5" s="106"/>
      <c r="XZ5" s="106"/>
      <c r="YA5" s="106"/>
      <c r="YB5" s="106"/>
      <c r="YC5" s="106"/>
      <c r="YD5" s="106"/>
      <c r="YE5" s="106"/>
      <c r="YF5" s="106"/>
      <c r="YG5" s="106"/>
      <c r="YH5" s="106"/>
      <c r="YI5" s="106"/>
      <c r="YJ5" s="106"/>
      <c r="YK5" s="106"/>
      <c r="YL5" s="106"/>
      <c r="YM5" s="106"/>
      <c r="YN5" s="106"/>
      <c r="YO5" s="106"/>
      <c r="YP5" s="106"/>
      <c r="YQ5" s="106"/>
      <c r="YR5" s="106"/>
      <c r="YS5" s="106"/>
      <c r="YT5" s="106"/>
      <c r="YU5" s="106"/>
      <c r="YV5" s="106"/>
      <c r="YW5" s="106"/>
      <c r="YX5" s="106"/>
      <c r="YY5" s="106"/>
      <c r="YZ5" s="106"/>
      <c r="ZA5" s="106"/>
      <c r="ZB5" s="106"/>
      <c r="ZC5" s="106"/>
      <c r="ZD5" s="106"/>
      <c r="ZE5" s="106"/>
      <c r="ZF5" s="106"/>
      <c r="ZG5" s="106"/>
      <c r="ZH5" s="106"/>
      <c r="ZI5" s="106"/>
      <c r="ZJ5" s="106"/>
      <c r="ZK5" s="106"/>
      <c r="ZL5" s="106"/>
      <c r="ZM5" s="106"/>
      <c r="ZN5" s="106"/>
      <c r="ZO5" s="106"/>
      <c r="ZP5" s="106"/>
      <c r="ZQ5" s="106"/>
      <c r="ZR5" s="106"/>
      <c r="ZS5" s="106"/>
      <c r="ZT5" s="106"/>
      <c r="ZU5" s="106"/>
      <c r="ZV5" s="106"/>
      <c r="ZW5" s="106"/>
      <c r="ZX5" s="106"/>
      <c r="ZY5" s="106"/>
      <c r="ZZ5" s="106"/>
      <c r="AAA5" s="106"/>
      <c r="AAB5" s="106"/>
      <c r="AAC5" s="106"/>
      <c r="AAD5" s="106"/>
      <c r="AAE5" s="106"/>
    </row>
    <row r="6" spans="1:707" ht="4.1500000000000004" hidden="1" customHeight="1" x14ac:dyDescent="0.35">
      <c r="A6" s="94"/>
      <c r="B6" s="9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194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196"/>
      <c r="EL6" s="196"/>
      <c r="EM6" s="196"/>
      <c r="EN6" s="196"/>
      <c r="EO6" s="196"/>
      <c r="EP6" s="196"/>
      <c r="EQ6" s="196"/>
      <c r="ER6" s="196"/>
      <c r="ES6" s="196"/>
      <c r="ET6" s="196"/>
      <c r="EU6" s="196"/>
      <c r="EV6" s="196"/>
      <c r="EW6" s="196"/>
      <c r="EX6" s="196"/>
      <c r="EY6" s="196"/>
      <c r="EZ6" s="196"/>
      <c r="FA6" s="196"/>
      <c r="FB6" s="196"/>
      <c r="FC6" s="196"/>
      <c r="FD6" s="196"/>
      <c r="FE6" s="196"/>
      <c r="FF6" s="196"/>
      <c r="FG6" s="196"/>
      <c r="FH6" s="196"/>
      <c r="FI6" s="196"/>
      <c r="FJ6" s="196"/>
      <c r="FK6" s="196"/>
      <c r="FL6" s="196"/>
      <c r="FM6" s="196"/>
      <c r="FN6" s="196"/>
      <c r="FO6" s="196"/>
      <c r="FP6" s="196"/>
      <c r="FQ6" s="196"/>
      <c r="FR6" s="196"/>
      <c r="FS6" s="196"/>
      <c r="FT6" s="196"/>
      <c r="FU6" s="196"/>
      <c r="FV6" s="196"/>
      <c r="FW6" s="196"/>
      <c r="FX6" s="196"/>
      <c r="FY6" s="196"/>
      <c r="FZ6" s="196"/>
      <c r="GA6" s="196"/>
      <c r="GB6" s="196"/>
      <c r="GC6" s="196"/>
      <c r="GD6" s="196"/>
      <c r="GE6" s="196"/>
      <c r="GF6" s="196"/>
      <c r="GG6" s="196"/>
      <c r="GH6" s="196"/>
      <c r="GI6" s="196"/>
      <c r="GJ6" s="196"/>
      <c r="GK6" s="196"/>
      <c r="GL6" s="196"/>
      <c r="GM6" s="196"/>
      <c r="GN6" s="196"/>
      <c r="GO6" s="196"/>
      <c r="GP6" s="196"/>
      <c r="GQ6" s="196"/>
      <c r="GR6" s="196"/>
      <c r="GS6" s="196"/>
      <c r="GT6" s="196"/>
      <c r="GU6" s="196"/>
      <c r="GV6" s="196"/>
      <c r="GW6" s="196"/>
      <c r="GX6" s="196"/>
      <c r="GY6" s="196"/>
      <c r="GZ6" s="196"/>
      <c r="HA6" s="196"/>
      <c r="HB6" s="196"/>
      <c r="HC6" s="196"/>
      <c r="HD6" s="196"/>
      <c r="HE6" s="196"/>
      <c r="HF6" s="196"/>
      <c r="HG6" s="196"/>
      <c r="HH6" s="196"/>
      <c r="HI6" s="196"/>
      <c r="HJ6" s="196"/>
      <c r="HK6" s="196"/>
      <c r="HL6" s="196"/>
      <c r="HM6" s="196"/>
      <c r="HN6" s="196"/>
      <c r="HO6" s="196"/>
      <c r="HP6" s="196"/>
      <c r="HQ6" s="196"/>
      <c r="HR6" s="196"/>
      <c r="HS6" s="196"/>
      <c r="HT6" s="196"/>
      <c r="HU6" s="196"/>
      <c r="HV6" s="196"/>
      <c r="HW6" s="196"/>
      <c r="HX6" s="196"/>
      <c r="HY6" s="196"/>
      <c r="HZ6" s="196"/>
      <c r="IA6" s="196"/>
      <c r="IB6" s="196"/>
      <c r="IC6" s="196"/>
      <c r="ID6" s="196"/>
      <c r="IE6" s="196"/>
      <c r="IF6" s="196"/>
      <c r="IG6" s="196"/>
      <c r="IH6" s="196"/>
      <c r="II6" s="196"/>
      <c r="IJ6" s="196"/>
      <c r="IK6" s="196"/>
      <c r="IL6" s="196"/>
      <c r="IM6" s="196"/>
      <c r="IN6" s="196"/>
      <c r="IO6" s="196"/>
      <c r="IP6" s="196"/>
      <c r="IQ6" s="196"/>
      <c r="IR6" s="196"/>
      <c r="IS6" s="196"/>
      <c r="IT6" s="196"/>
      <c r="IU6" s="196"/>
      <c r="IV6" s="196"/>
      <c r="IW6" s="196"/>
      <c r="IX6" s="196"/>
      <c r="IY6" s="196"/>
      <c r="IZ6" s="196"/>
      <c r="JA6" s="196"/>
      <c r="JB6" s="196"/>
      <c r="JC6" s="196"/>
      <c r="JD6" s="196"/>
      <c r="JE6" s="196"/>
      <c r="JF6" s="196"/>
      <c r="JG6" s="196"/>
      <c r="JH6" s="196"/>
      <c r="JI6" s="196"/>
      <c r="JJ6" s="196"/>
      <c r="JK6" s="196"/>
      <c r="JL6" s="196"/>
      <c r="JM6" s="196"/>
      <c r="JN6" s="196"/>
      <c r="JO6" s="196"/>
      <c r="JP6" s="196"/>
      <c r="JQ6" s="196"/>
      <c r="JR6" s="196"/>
      <c r="JS6" s="196"/>
      <c r="JT6" s="196"/>
      <c r="JU6" s="196"/>
      <c r="JV6" s="196"/>
      <c r="JW6" s="196"/>
      <c r="JX6" s="196"/>
      <c r="JY6" s="196"/>
      <c r="JZ6" s="196"/>
      <c r="KA6" s="196"/>
      <c r="KB6" s="196"/>
      <c r="KC6" s="196"/>
      <c r="KD6" s="196"/>
      <c r="KE6" s="196"/>
      <c r="KF6" s="196"/>
      <c r="KG6" s="196"/>
      <c r="KH6" s="196"/>
      <c r="KI6" s="196"/>
      <c r="KJ6" s="196"/>
      <c r="KK6" s="196"/>
      <c r="KL6" s="196"/>
      <c r="KM6" s="196"/>
      <c r="KN6" s="196"/>
      <c r="KO6" s="196"/>
      <c r="KP6" s="196"/>
      <c r="KQ6" s="196"/>
      <c r="KR6" s="196"/>
      <c r="KS6" s="196"/>
      <c r="KT6" s="196"/>
      <c r="KU6" s="196"/>
      <c r="KV6" s="196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0"/>
      <c r="MQ6" s="80"/>
      <c r="MR6" s="80"/>
      <c r="MS6" s="80"/>
      <c r="MT6" s="80"/>
      <c r="MU6" s="80"/>
      <c r="MV6" s="80"/>
      <c r="MW6" s="80"/>
      <c r="MX6" s="80"/>
      <c r="MY6" s="80"/>
      <c r="MZ6" s="80"/>
      <c r="NA6" s="80"/>
      <c r="NB6" s="80"/>
      <c r="NC6" s="80"/>
      <c r="ND6" s="80"/>
      <c r="NE6" s="80"/>
      <c r="NF6" s="80"/>
      <c r="NG6" s="80"/>
      <c r="NH6" s="80"/>
      <c r="NI6" s="80"/>
      <c r="NJ6" s="80"/>
      <c r="NK6" s="80"/>
      <c r="NL6" s="80"/>
      <c r="NM6" s="80"/>
      <c r="NN6" s="80"/>
      <c r="NO6" s="80"/>
      <c r="NP6" s="80"/>
      <c r="NQ6" s="80"/>
      <c r="NR6" s="80"/>
      <c r="NS6" s="80"/>
      <c r="NT6" s="80"/>
      <c r="NU6" s="80"/>
      <c r="NV6" s="80"/>
      <c r="NW6" s="80"/>
      <c r="NX6" s="80"/>
      <c r="NY6" s="80"/>
      <c r="NZ6" s="80"/>
      <c r="OA6" s="80"/>
      <c r="OB6" s="80"/>
      <c r="OC6" s="80"/>
      <c r="OD6" s="80"/>
      <c r="OE6" s="80"/>
      <c r="OF6" s="80"/>
      <c r="OG6" s="80"/>
      <c r="OH6" s="80"/>
      <c r="OI6" s="80"/>
      <c r="OJ6" s="80"/>
      <c r="OK6" s="80"/>
      <c r="OL6" s="80"/>
      <c r="OM6" s="80"/>
      <c r="ON6" s="80"/>
      <c r="OO6" s="80"/>
      <c r="OP6" s="80"/>
      <c r="OQ6" s="80"/>
      <c r="OR6" s="106"/>
      <c r="OS6" s="106"/>
      <c r="OT6" s="106"/>
      <c r="OU6" s="106"/>
      <c r="OV6" s="106"/>
      <c r="OW6" s="106"/>
      <c r="OX6" s="106"/>
      <c r="OY6" s="106"/>
      <c r="OZ6" s="106"/>
      <c r="PA6" s="106"/>
      <c r="PB6" s="106"/>
      <c r="PC6" s="106"/>
      <c r="PD6" s="106"/>
      <c r="PE6" s="106"/>
      <c r="PF6" s="106"/>
      <c r="PG6" s="106"/>
      <c r="PH6" s="106"/>
      <c r="PI6" s="106"/>
      <c r="PJ6" s="106"/>
      <c r="PK6" s="106"/>
      <c r="PL6" s="106"/>
      <c r="PM6" s="106"/>
      <c r="PN6" s="106"/>
      <c r="PO6" s="106"/>
      <c r="PP6" s="106"/>
      <c r="PQ6" s="106"/>
      <c r="PR6" s="106"/>
      <c r="PS6" s="106"/>
      <c r="PT6" s="106"/>
      <c r="PU6" s="106"/>
      <c r="PV6" s="196"/>
      <c r="PW6" s="196"/>
      <c r="PX6" s="196"/>
      <c r="PY6" s="196"/>
      <c r="PZ6" s="196"/>
      <c r="QA6" s="196"/>
      <c r="QB6" s="196"/>
      <c r="QC6" s="196"/>
      <c r="QD6" s="196"/>
      <c r="QE6" s="196"/>
      <c r="QF6" s="196"/>
      <c r="QG6" s="196"/>
      <c r="QH6" s="196"/>
      <c r="QI6" s="196"/>
      <c r="QJ6" s="196"/>
      <c r="QK6" s="196"/>
      <c r="QL6" s="196"/>
      <c r="QM6" s="196"/>
      <c r="QN6" s="196"/>
      <c r="QO6" s="196"/>
      <c r="QP6" s="196"/>
      <c r="QQ6" s="196"/>
      <c r="QR6" s="196"/>
      <c r="QS6" s="196"/>
      <c r="QT6" s="196"/>
      <c r="QU6" s="196"/>
      <c r="QV6" s="196"/>
      <c r="QW6" s="196"/>
      <c r="QX6" s="196"/>
      <c r="QY6" s="196"/>
      <c r="QZ6" s="196"/>
      <c r="RA6" s="196"/>
      <c r="RB6" s="196"/>
      <c r="RC6" s="196"/>
      <c r="RD6" s="196"/>
      <c r="RE6" s="196"/>
      <c r="RF6" s="145"/>
      <c r="RG6" s="145"/>
      <c r="RH6" s="145"/>
      <c r="RI6" s="145"/>
      <c r="RJ6" s="145"/>
      <c r="RK6" s="145"/>
      <c r="RL6" s="145"/>
      <c r="RM6" s="145"/>
      <c r="RN6" s="145"/>
      <c r="RO6" s="145"/>
      <c r="RP6" s="145"/>
      <c r="RQ6" s="145"/>
      <c r="RR6" s="145"/>
      <c r="RS6" s="145"/>
      <c r="RT6" s="145"/>
      <c r="RU6" s="145"/>
      <c r="RV6" s="145"/>
      <c r="RW6" s="145"/>
      <c r="RX6" s="145"/>
      <c r="RY6" s="145"/>
      <c r="RZ6" s="145"/>
      <c r="SA6" s="145"/>
      <c r="SB6" s="145"/>
      <c r="SC6" s="145"/>
      <c r="SD6" s="145"/>
      <c r="SE6" s="145"/>
      <c r="SF6" s="145"/>
      <c r="SG6" s="145"/>
      <c r="SH6" s="145"/>
      <c r="SI6" s="145"/>
      <c r="SJ6" s="145"/>
      <c r="SK6" s="145"/>
      <c r="SL6" s="145"/>
      <c r="SM6" s="196"/>
      <c r="SN6" s="196"/>
      <c r="SO6" s="196"/>
      <c r="SP6" s="196"/>
      <c r="SQ6" s="196"/>
      <c r="SR6" s="196"/>
      <c r="SS6" s="196"/>
      <c r="ST6" s="196"/>
      <c r="SU6" s="196"/>
      <c r="SV6" s="196"/>
      <c r="SW6" s="196"/>
      <c r="SX6" s="196"/>
      <c r="SY6" s="196"/>
      <c r="SZ6" s="196"/>
      <c r="TA6" s="196"/>
      <c r="TB6" s="196"/>
      <c r="TC6" s="196"/>
      <c r="TD6" s="196"/>
      <c r="TE6" s="196"/>
      <c r="TF6" s="196"/>
      <c r="TG6" s="196"/>
      <c r="TH6" s="196"/>
      <c r="TI6" s="196"/>
      <c r="TJ6" s="196"/>
      <c r="TK6" s="196"/>
      <c r="TL6" s="196"/>
      <c r="TM6" s="196"/>
      <c r="TN6" s="196"/>
      <c r="TO6" s="196"/>
      <c r="TP6" s="196"/>
      <c r="TQ6" s="196"/>
      <c r="TR6" s="196"/>
      <c r="TS6" s="196"/>
      <c r="TT6" s="196"/>
      <c r="TU6" s="196"/>
      <c r="TV6" s="196"/>
      <c r="TW6" s="196"/>
      <c r="TX6" s="196"/>
      <c r="TY6" s="196"/>
      <c r="TZ6" s="196"/>
      <c r="UA6" s="196"/>
      <c r="UB6" s="196"/>
      <c r="UC6" s="106"/>
      <c r="UD6" s="106"/>
      <c r="UE6" s="106"/>
      <c r="UF6" s="106"/>
      <c r="UG6" s="106"/>
      <c r="UH6" s="106"/>
      <c r="UI6" s="106"/>
      <c r="UJ6" s="106"/>
      <c r="UK6" s="106"/>
      <c r="UL6" s="106"/>
      <c r="UM6" s="106"/>
      <c r="UN6" s="106"/>
      <c r="UO6" s="106"/>
      <c r="UP6" s="106"/>
      <c r="UQ6" s="106"/>
      <c r="UR6" s="106"/>
      <c r="US6" s="106"/>
      <c r="UT6" s="106"/>
      <c r="UU6" s="106"/>
      <c r="UV6" s="106"/>
      <c r="UW6" s="106"/>
      <c r="UX6" s="106"/>
      <c r="UY6" s="106"/>
      <c r="UZ6" s="106"/>
      <c r="VA6" s="106"/>
      <c r="VB6" s="106"/>
      <c r="VC6" s="106"/>
      <c r="VD6" s="106"/>
      <c r="VE6" s="106"/>
      <c r="VF6" s="106"/>
      <c r="VG6" s="106"/>
      <c r="VH6" s="106"/>
      <c r="VI6" s="106"/>
      <c r="VJ6" s="106"/>
      <c r="VK6" s="106"/>
      <c r="VL6" s="106"/>
      <c r="VM6" s="106"/>
      <c r="VN6" s="106"/>
      <c r="VO6" s="106"/>
      <c r="VP6" s="106"/>
      <c r="VQ6" s="106"/>
      <c r="VR6" s="106"/>
      <c r="VS6" s="106"/>
      <c r="VT6" s="106"/>
      <c r="VU6" s="106"/>
      <c r="VV6" s="106"/>
      <c r="VW6" s="106"/>
      <c r="VX6" s="106"/>
      <c r="VY6" s="106"/>
      <c r="VZ6" s="106"/>
      <c r="WA6" s="106"/>
      <c r="WB6" s="106"/>
      <c r="WC6" s="106"/>
      <c r="WD6" s="106"/>
      <c r="WE6" s="106"/>
      <c r="WF6" s="106"/>
      <c r="WG6" s="106"/>
      <c r="WH6" s="106"/>
      <c r="WI6" s="106"/>
      <c r="WJ6" s="106"/>
      <c r="WK6" s="106"/>
      <c r="WL6" s="106"/>
      <c r="WM6" s="106"/>
      <c r="WN6" s="106"/>
      <c r="WO6" s="106"/>
      <c r="WP6" s="106"/>
      <c r="WQ6" s="106"/>
      <c r="WR6" s="106"/>
      <c r="WS6" s="106"/>
      <c r="WT6" s="106"/>
      <c r="WU6" s="106"/>
      <c r="WV6" s="106"/>
      <c r="WW6" s="106"/>
      <c r="WX6" s="106"/>
      <c r="WY6" s="106"/>
      <c r="WZ6" s="106"/>
      <c r="XA6" s="106"/>
      <c r="XB6" s="106"/>
      <c r="XC6" s="106"/>
      <c r="XD6" s="106"/>
      <c r="XE6" s="106"/>
      <c r="XF6" s="106"/>
      <c r="XG6" s="106"/>
      <c r="XH6" s="106"/>
      <c r="XI6" s="106"/>
      <c r="XJ6" s="106"/>
      <c r="XK6" s="106"/>
      <c r="XL6" s="106"/>
      <c r="XM6" s="106"/>
      <c r="XN6" s="106"/>
      <c r="XO6" s="106"/>
      <c r="XP6" s="106"/>
      <c r="XQ6" s="106"/>
      <c r="XR6" s="106"/>
      <c r="XS6" s="106"/>
      <c r="XT6" s="106"/>
      <c r="XU6" s="106"/>
      <c r="XV6" s="106"/>
      <c r="XW6" s="106"/>
      <c r="XX6" s="106"/>
      <c r="XY6" s="106"/>
      <c r="XZ6" s="106"/>
      <c r="YA6" s="106"/>
      <c r="YB6" s="106"/>
      <c r="YC6" s="106"/>
      <c r="YD6" s="106"/>
      <c r="YE6" s="106"/>
      <c r="YF6" s="106"/>
      <c r="YG6" s="106"/>
      <c r="YH6" s="106"/>
      <c r="YI6" s="106"/>
      <c r="YJ6" s="106"/>
      <c r="YK6" s="106"/>
      <c r="YL6" s="106"/>
      <c r="YM6" s="106"/>
      <c r="YN6" s="106"/>
      <c r="YO6" s="106"/>
      <c r="YP6" s="106"/>
      <c r="YQ6" s="106"/>
      <c r="YR6" s="106"/>
      <c r="YS6" s="106"/>
      <c r="YT6" s="106"/>
      <c r="YU6" s="106"/>
      <c r="YV6" s="106"/>
      <c r="YW6" s="106"/>
      <c r="YX6" s="106"/>
      <c r="YY6" s="106"/>
      <c r="YZ6" s="106"/>
      <c r="ZA6" s="106"/>
      <c r="ZB6" s="106"/>
      <c r="ZC6" s="106"/>
      <c r="ZD6" s="106"/>
      <c r="ZE6" s="106"/>
      <c r="ZF6" s="106"/>
      <c r="ZG6" s="106"/>
      <c r="ZH6" s="106"/>
      <c r="ZI6" s="106"/>
      <c r="ZJ6" s="106"/>
      <c r="ZK6" s="106"/>
      <c r="ZL6" s="106"/>
      <c r="ZM6" s="106"/>
      <c r="ZN6" s="106"/>
      <c r="ZO6" s="106"/>
      <c r="ZP6" s="106"/>
      <c r="ZQ6" s="106"/>
      <c r="ZR6" s="106"/>
      <c r="ZS6" s="106"/>
      <c r="ZT6" s="106"/>
      <c r="ZU6" s="106"/>
      <c r="ZV6" s="106"/>
      <c r="ZW6" s="106"/>
      <c r="ZX6" s="106"/>
      <c r="ZY6" s="106"/>
      <c r="ZZ6" s="106"/>
      <c r="AAA6" s="106"/>
      <c r="AAB6" s="106"/>
      <c r="AAC6" s="106"/>
      <c r="AAD6" s="106"/>
      <c r="AAE6" s="106"/>
    </row>
    <row r="7" spans="1:707" ht="16.149999999999999" hidden="1" customHeight="1" x14ac:dyDescent="0.35">
      <c r="A7" s="94"/>
      <c r="B7" s="9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194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196"/>
      <c r="EL7" s="196"/>
      <c r="EM7" s="196"/>
      <c r="EN7" s="196"/>
      <c r="EO7" s="196"/>
      <c r="EP7" s="196"/>
      <c r="EQ7" s="196"/>
      <c r="ER7" s="196"/>
      <c r="ES7" s="196"/>
      <c r="ET7" s="196"/>
      <c r="EU7" s="196"/>
      <c r="EV7" s="196"/>
      <c r="EW7" s="196"/>
      <c r="EX7" s="196"/>
      <c r="EY7" s="196"/>
      <c r="EZ7" s="196"/>
      <c r="FA7" s="196"/>
      <c r="FB7" s="196"/>
      <c r="FC7" s="196"/>
      <c r="FD7" s="196"/>
      <c r="FE7" s="196"/>
      <c r="FF7" s="196"/>
      <c r="FG7" s="196"/>
      <c r="FH7" s="196"/>
      <c r="FI7" s="196"/>
      <c r="FJ7" s="196"/>
      <c r="FK7" s="196"/>
      <c r="FL7" s="196"/>
      <c r="FM7" s="196"/>
      <c r="FN7" s="196"/>
      <c r="FO7" s="196"/>
      <c r="FP7" s="196"/>
      <c r="FQ7" s="196"/>
      <c r="FR7" s="196"/>
      <c r="FS7" s="196"/>
      <c r="FT7" s="196"/>
      <c r="FU7" s="196"/>
      <c r="FV7" s="196"/>
      <c r="FW7" s="196"/>
      <c r="FX7" s="196"/>
      <c r="FY7" s="196"/>
      <c r="FZ7" s="196"/>
      <c r="GA7" s="196"/>
      <c r="GB7" s="196"/>
      <c r="GC7" s="196"/>
      <c r="GD7" s="196"/>
      <c r="GE7" s="196"/>
      <c r="GF7" s="196"/>
      <c r="GG7" s="196"/>
      <c r="GH7" s="196"/>
      <c r="GI7" s="196"/>
      <c r="GJ7" s="196"/>
      <c r="GK7" s="196"/>
      <c r="GL7" s="196"/>
      <c r="GM7" s="196"/>
      <c r="GN7" s="196"/>
      <c r="GO7" s="196"/>
      <c r="GP7" s="196"/>
      <c r="GQ7" s="196"/>
      <c r="GR7" s="196"/>
      <c r="GS7" s="196"/>
      <c r="GT7" s="196"/>
      <c r="GU7" s="196"/>
      <c r="GV7" s="196"/>
      <c r="GW7" s="196"/>
      <c r="GX7" s="196"/>
      <c r="GY7" s="196"/>
      <c r="GZ7" s="196"/>
      <c r="HA7" s="196"/>
      <c r="HB7" s="196"/>
      <c r="HC7" s="196"/>
      <c r="HD7" s="196"/>
      <c r="HE7" s="196"/>
      <c r="HF7" s="196"/>
      <c r="HG7" s="196"/>
      <c r="HH7" s="196"/>
      <c r="HI7" s="196"/>
      <c r="HJ7" s="196"/>
      <c r="HK7" s="196"/>
      <c r="HL7" s="196"/>
      <c r="HM7" s="196"/>
      <c r="HN7" s="196"/>
      <c r="HO7" s="196"/>
      <c r="HP7" s="196"/>
      <c r="HQ7" s="196"/>
      <c r="HR7" s="196"/>
      <c r="HS7" s="196"/>
      <c r="HT7" s="196"/>
      <c r="HU7" s="196"/>
      <c r="HV7" s="196"/>
      <c r="HW7" s="196"/>
      <c r="HX7" s="196"/>
      <c r="HY7" s="196"/>
      <c r="HZ7" s="196"/>
      <c r="IA7" s="196"/>
      <c r="IB7" s="196"/>
      <c r="IC7" s="196"/>
      <c r="ID7" s="196"/>
      <c r="IE7" s="196"/>
      <c r="IF7" s="196"/>
      <c r="IG7" s="196"/>
      <c r="IH7" s="196"/>
      <c r="II7" s="196"/>
      <c r="IJ7" s="196"/>
      <c r="IK7" s="196"/>
      <c r="IL7" s="196"/>
      <c r="IM7" s="196"/>
      <c r="IN7" s="196"/>
      <c r="IO7" s="196"/>
      <c r="IP7" s="196"/>
      <c r="IQ7" s="196"/>
      <c r="IR7" s="196"/>
      <c r="IS7" s="196"/>
      <c r="IT7" s="196"/>
      <c r="IU7" s="196"/>
      <c r="IV7" s="196"/>
      <c r="IW7" s="196"/>
      <c r="IX7" s="196"/>
      <c r="IY7" s="196"/>
      <c r="IZ7" s="196"/>
      <c r="JA7" s="196"/>
      <c r="JB7" s="196"/>
      <c r="JC7" s="196"/>
      <c r="JD7" s="196"/>
      <c r="JE7" s="196"/>
      <c r="JF7" s="196"/>
      <c r="JG7" s="196"/>
      <c r="JH7" s="196"/>
      <c r="JI7" s="196"/>
      <c r="JJ7" s="196"/>
      <c r="JK7" s="196"/>
      <c r="JL7" s="196"/>
      <c r="JM7" s="196"/>
      <c r="JN7" s="196"/>
      <c r="JO7" s="196"/>
      <c r="JP7" s="196"/>
      <c r="JQ7" s="196"/>
      <c r="JR7" s="196"/>
      <c r="JS7" s="196"/>
      <c r="JT7" s="196"/>
      <c r="JU7" s="196"/>
      <c r="JV7" s="196"/>
      <c r="JW7" s="196"/>
      <c r="JX7" s="196"/>
      <c r="JY7" s="196"/>
      <c r="JZ7" s="196"/>
      <c r="KA7" s="196"/>
      <c r="KB7" s="196"/>
      <c r="KC7" s="196"/>
      <c r="KD7" s="196"/>
      <c r="KE7" s="196"/>
      <c r="KF7" s="196"/>
      <c r="KG7" s="196"/>
      <c r="KH7" s="196"/>
      <c r="KI7" s="196"/>
      <c r="KJ7" s="196"/>
      <c r="KK7" s="196"/>
      <c r="KL7" s="196"/>
      <c r="KM7" s="196"/>
      <c r="KN7" s="196"/>
      <c r="KO7" s="196"/>
      <c r="KP7" s="196"/>
      <c r="KQ7" s="196"/>
      <c r="KR7" s="196"/>
      <c r="KS7" s="196"/>
      <c r="KT7" s="196"/>
      <c r="KU7" s="196"/>
      <c r="KV7" s="196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0"/>
      <c r="MQ7" s="80"/>
      <c r="MR7" s="80"/>
      <c r="MS7" s="80"/>
      <c r="MT7" s="80"/>
      <c r="MU7" s="80"/>
      <c r="MV7" s="80"/>
      <c r="MW7" s="80"/>
      <c r="MX7" s="80"/>
      <c r="MY7" s="80"/>
      <c r="MZ7" s="80"/>
      <c r="NA7" s="80"/>
      <c r="NB7" s="80"/>
      <c r="NC7" s="80"/>
      <c r="ND7" s="80"/>
      <c r="NE7" s="80"/>
      <c r="NF7" s="80"/>
      <c r="NG7" s="80"/>
      <c r="NH7" s="80"/>
      <c r="NI7" s="80"/>
      <c r="NJ7" s="80"/>
      <c r="NK7" s="80"/>
      <c r="NL7" s="80"/>
      <c r="NM7" s="80"/>
      <c r="NN7" s="80"/>
      <c r="NO7" s="80"/>
      <c r="NP7" s="80"/>
      <c r="NQ7" s="80"/>
      <c r="NR7" s="80"/>
      <c r="NS7" s="80"/>
      <c r="NT7" s="80"/>
      <c r="NU7" s="80"/>
      <c r="NV7" s="80"/>
      <c r="NW7" s="80"/>
      <c r="NX7" s="80"/>
      <c r="NY7" s="80"/>
      <c r="NZ7" s="80"/>
      <c r="OA7" s="80"/>
      <c r="OB7" s="80"/>
      <c r="OC7" s="80"/>
      <c r="OD7" s="80"/>
      <c r="OE7" s="80"/>
      <c r="OF7" s="80"/>
      <c r="OG7" s="80"/>
      <c r="OH7" s="80"/>
      <c r="OI7" s="80"/>
      <c r="OJ7" s="80"/>
      <c r="OK7" s="80"/>
      <c r="OL7" s="80"/>
      <c r="OM7" s="80"/>
      <c r="ON7" s="80"/>
      <c r="OO7" s="80"/>
      <c r="OP7" s="80"/>
      <c r="OQ7" s="80"/>
      <c r="OR7" s="106"/>
      <c r="OS7" s="106"/>
      <c r="OT7" s="106"/>
      <c r="OU7" s="106"/>
      <c r="OV7" s="106"/>
      <c r="OW7" s="106"/>
      <c r="OX7" s="106"/>
      <c r="OY7" s="106"/>
      <c r="OZ7" s="106"/>
      <c r="PA7" s="106"/>
      <c r="PB7" s="106"/>
      <c r="PC7" s="106"/>
      <c r="PD7" s="106"/>
      <c r="PE7" s="106"/>
      <c r="PF7" s="106"/>
      <c r="PG7" s="106"/>
      <c r="PH7" s="106"/>
      <c r="PI7" s="106"/>
      <c r="PJ7" s="106"/>
      <c r="PK7" s="106"/>
      <c r="PL7" s="106"/>
      <c r="PM7" s="106"/>
      <c r="PN7" s="106"/>
      <c r="PO7" s="106"/>
      <c r="PP7" s="106"/>
      <c r="PQ7" s="106"/>
      <c r="PR7" s="106"/>
      <c r="PS7" s="106"/>
      <c r="PT7" s="106"/>
      <c r="PU7" s="106"/>
      <c r="PV7" s="196"/>
      <c r="PW7" s="196"/>
      <c r="PX7" s="196"/>
      <c r="PY7" s="196"/>
      <c r="PZ7" s="196"/>
      <c r="QA7" s="196"/>
      <c r="QB7" s="196"/>
      <c r="QC7" s="196"/>
      <c r="QD7" s="196"/>
      <c r="QE7" s="196"/>
      <c r="QF7" s="196"/>
      <c r="QG7" s="196"/>
      <c r="QH7" s="196"/>
      <c r="QI7" s="196"/>
      <c r="QJ7" s="196"/>
      <c r="QK7" s="196"/>
      <c r="QL7" s="196"/>
      <c r="QM7" s="196"/>
      <c r="QN7" s="196"/>
      <c r="QO7" s="196"/>
      <c r="QP7" s="196"/>
      <c r="QQ7" s="196"/>
      <c r="QR7" s="196"/>
      <c r="QS7" s="196"/>
      <c r="QT7" s="196"/>
      <c r="QU7" s="196"/>
      <c r="QV7" s="196"/>
      <c r="QW7" s="196"/>
      <c r="QX7" s="196"/>
      <c r="QY7" s="196"/>
      <c r="QZ7" s="196"/>
      <c r="RA7" s="196"/>
      <c r="RB7" s="196"/>
      <c r="RC7" s="196"/>
      <c r="RD7" s="196"/>
      <c r="RE7" s="196"/>
      <c r="RF7" s="145"/>
      <c r="RG7" s="145"/>
      <c r="RH7" s="145"/>
      <c r="RI7" s="145"/>
      <c r="RJ7" s="145"/>
      <c r="RK7" s="145"/>
      <c r="RL7" s="145"/>
      <c r="RM7" s="145"/>
      <c r="RN7" s="145"/>
      <c r="RO7" s="145"/>
      <c r="RP7" s="145"/>
      <c r="RQ7" s="145"/>
      <c r="RR7" s="145"/>
      <c r="RS7" s="145"/>
      <c r="RT7" s="145"/>
      <c r="RU7" s="145"/>
      <c r="RV7" s="145"/>
      <c r="RW7" s="145"/>
      <c r="RX7" s="145"/>
      <c r="RY7" s="145"/>
      <c r="RZ7" s="145"/>
      <c r="SA7" s="145"/>
      <c r="SB7" s="145"/>
      <c r="SC7" s="145"/>
      <c r="SD7" s="145"/>
      <c r="SE7" s="145"/>
      <c r="SF7" s="145"/>
      <c r="SG7" s="145"/>
      <c r="SH7" s="145"/>
      <c r="SI7" s="145"/>
      <c r="SJ7" s="145"/>
      <c r="SK7" s="145"/>
      <c r="SL7" s="145"/>
      <c r="SM7" s="196"/>
      <c r="SN7" s="196"/>
      <c r="SO7" s="196"/>
      <c r="SP7" s="196"/>
      <c r="SQ7" s="196"/>
      <c r="SR7" s="196"/>
      <c r="SS7" s="196"/>
      <c r="ST7" s="196"/>
      <c r="SU7" s="196"/>
      <c r="SV7" s="196"/>
      <c r="SW7" s="196"/>
      <c r="SX7" s="196"/>
      <c r="SY7" s="196"/>
      <c r="SZ7" s="196"/>
      <c r="TA7" s="196"/>
      <c r="TB7" s="196"/>
      <c r="TC7" s="196"/>
      <c r="TD7" s="196"/>
      <c r="TE7" s="196"/>
      <c r="TF7" s="196"/>
      <c r="TG7" s="196"/>
      <c r="TH7" s="196"/>
      <c r="TI7" s="196"/>
      <c r="TJ7" s="196"/>
      <c r="TK7" s="196"/>
      <c r="TL7" s="196"/>
      <c r="TM7" s="196"/>
      <c r="TN7" s="196"/>
      <c r="TO7" s="196"/>
      <c r="TP7" s="196"/>
      <c r="TQ7" s="196"/>
      <c r="TR7" s="196"/>
      <c r="TS7" s="196"/>
      <c r="TT7" s="196"/>
      <c r="TU7" s="196"/>
      <c r="TV7" s="196"/>
      <c r="TW7" s="196"/>
      <c r="TX7" s="196"/>
      <c r="TY7" s="196"/>
      <c r="TZ7" s="196"/>
      <c r="UA7" s="196"/>
      <c r="UB7" s="196"/>
      <c r="UC7" s="106"/>
      <c r="UD7" s="106"/>
      <c r="UE7" s="106"/>
      <c r="UF7" s="106"/>
      <c r="UG7" s="106"/>
      <c r="UH7" s="106"/>
      <c r="UI7" s="106"/>
      <c r="UJ7" s="106"/>
      <c r="UK7" s="106"/>
      <c r="UL7" s="106"/>
      <c r="UM7" s="106"/>
      <c r="UN7" s="106"/>
      <c r="UO7" s="106"/>
      <c r="UP7" s="106"/>
      <c r="UQ7" s="106"/>
      <c r="UR7" s="106"/>
      <c r="US7" s="106"/>
      <c r="UT7" s="106"/>
      <c r="UU7" s="106"/>
      <c r="UV7" s="106"/>
      <c r="UW7" s="106"/>
      <c r="UX7" s="106"/>
      <c r="UY7" s="106"/>
      <c r="UZ7" s="106"/>
      <c r="VA7" s="106"/>
      <c r="VB7" s="106"/>
      <c r="VC7" s="106"/>
      <c r="VD7" s="106"/>
      <c r="VE7" s="106"/>
      <c r="VF7" s="106"/>
      <c r="VG7" s="106"/>
      <c r="VH7" s="106"/>
      <c r="VI7" s="106"/>
      <c r="VJ7" s="106"/>
      <c r="VK7" s="106"/>
      <c r="VL7" s="106"/>
      <c r="VM7" s="106"/>
      <c r="VN7" s="106"/>
      <c r="VO7" s="106"/>
      <c r="VP7" s="106"/>
      <c r="VQ7" s="106"/>
      <c r="VR7" s="106"/>
      <c r="VS7" s="106"/>
      <c r="VT7" s="106"/>
      <c r="VU7" s="106"/>
      <c r="VV7" s="106"/>
      <c r="VW7" s="106"/>
      <c r="VX7" s="106"/>
      <c r="VY7" s="106"/>
      <c r="VZ7" s="106"/>
      <c r="WA7" s="106"/>
      <c r="WB7" s="106"/>
      <c r="WC7" s="106"/>
      <c r="WD7" s="106"/>
      <c r="WE7" s="106"/>
      <c r="WF7" s="106"/>
      <c r="WG7" s="106"/>
      <c r="WH7" s="106"/>
      <c r="WI7" s="106"/>
      <c r="WJ7" s="106"/>
      <c r="WK7" s="106"/>
      <c r="WL7" s="106"/>
      <c r="WM7" s="106"/>
      <c r="WN7" s="106"/>
      <c r="WO7" s="106"/>
      <c r="WP7" s="106"/>
      <c r="WQ7" s="106"/>
      <c r="WR7" s="106"/>
      <c r="WS7" s="106"/>
      <c r="WT7" s="106"/>
      <c r="WU7" s="106"/>
      <c r="WV7" s="106"/>
      <c r="WW7" s="106"/>
      <c r="WX7" s="106"/>
      <c r="WY7" s="106"/>
      <c r="WZ7" s="106"/>
      <c r="XA7" s="106"/>
      <c r="XB7" s="106"/>
      <c r="XC7" s="106"/>
      <c r="XD7" s="106"/>
      <c r="XE7" s="106"/>
      <c r="XF7" s="106"/>
      <c r="XG7" s="106"/>
      <c r="XH7" s="106"/>
      <c r="XI7" s="106"/>
      <c r="XJ7" s="106"/>
      <c r="XK7" s="106"/>
      <c r="XL7" s="106"/>
      <c r="XM7" s="106"/>
      <c r="XN7" s="106"/>
      <c r="XO7" s="106"/>
      <c r="XP7" s="106"/>
      <c r="XQ7" s="106"/>
      <c r="XR7" s="106"/>
      <c r="XS7" s="106"/>
      <c r="XT7" s="106"/>
      <c r="XU7" s="106"/>
      <c r="XV7" s="106"/>
      <c r="XW7" s="106"/>
      <c r="XX7" s="106"/>
      <c r="XY7" s="106"/>
      <c r="XZ7" s="106"/>
      <c r="YA7" s="106"/>
      <c r="YB7" s="106"/>
      <c r="YC7" s="106"/>
      <c r="YD7" s="106"/>
      <c r="YE7" s="106"/>
      <c r="YF7" s="106"/>
      <c r="YG7" s="106"/>
      <c r="YH7" s="106"/>
      <c r="YI7" s="106"/>
      <c r="YJ7" s="106"/>
      <c r="YK7" s="106"/>
      <c r="YL7" s="106"/>
      <c r="YM7" s="106"/>
      <c r="YN7" s="106"/>
      <c r="YO7" s="106"/>
      <c r="YP7" s="106"/>
      <c r="YQ7" s="106"/>
      <c r="YR7" s="106"/>
      <c r="YS7" s="106"/>
      <c r="YT7" s="106"/>
      <c r="YU7" s="106"/>
      <c r="YV7" s="106"/>
      <c r="YW7" s="106"/>
      <c r="YX7" s="106"/>
      <c r="YY7" s="106"/>
      <c r="YZ7" s="106"/>
      <c r="ZA7" s="106"/>
      <c r="ZB7" s="106"/>
      <c r="ZC7" s="106"/>
      <c r="ZD7" s="106"/>
      <c r="ZE7" s="106"/>
      <c r="ZF7" s="106"/>
      <c r="ZG7" s="106"/>
      <c r="ZH7" s="106"/>
      <c r="ZI7" s="106"/>
      <c r="ZJ7" s="106"/>
      <c r="ZK7" s="106"/>
      <c r="ZL7" s="106"/>
      <c r="ZM7" s="106"/>
      <c r="ZN7" s="106"/>
      <c r="ZO7" s="106"/>
      <c r="ZP7" s="106"/>
      <c r="ZQ7" s="106"/>
      <c r="ZR7" s="106"/>
      <c r="ZS7" s="106"/>
      <c r="ZT7" s="106"/>
      <c r="ZU7" s="106"/>
      <c r="ZV7" s="106"/>
      <c r="ZW7" s="106"/>
      <c r="ZX7" s="106"/>
      <c r="ZY7" s="106"/>
      <c r="ZZ7" s="106"/>
      <c r="AAA7" s="106"/>
      <c r="AAB7" s="106"/>
      <c r="AAC7" s="106"/>
      <c r="AAD7" s="106"/>
      <c r="AAE7" s="106"/>
    </row>
    <row r="8" spans="1:707" ht="17.5" hidden="1" customHeight="1" x14ac:dyDescent="0.35">
      <c r="A8" s="94"/>
      <c r="B8" s="94"/>
      <c r="C8" s="84"/>
      <c r="D8" s="84"/>
      <c r="E8" s="84"/>
      <c r="F8" s="84"/>
      <c r="G8" s="84"/>
      <c r="H8" s="84"/>
      <c r="I8" s="84"/>
      <c r="J8" s="84"/>
      <c r="K8" s="84"/>
      <c r="L8" s="8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194"/>
      <c r="CP8" s="80"/>
      <c r="CQ8" s="80"/>
      <c r="CR8" s="80"/>
      <c r="CS8" s="80"/>
      <c r="CT8" s="80"/>
      <c r="CU8" s="80"/>
      <c r="CV8" s="80"/>
      <c r="CW8" s="80"/>
      <c r="CX8" s="80"/>
      <c r="CY8" s="80"/>
      <c r="CZ8" s="80"/>
      <c r="DA8" s="80"/>
      <c r="DB8" s="80"/>
      <c r="DC8" s="80"/>
      <c r="DD8" s="80"/>
      <c r="DE8" s="80"/>
      <c r="DF8" s="80"/>
      <c r="DG8" s="80"/>
      <c r="DH8" s="80"/>
      <c r="DI8" s="80"/>
      <c r="DJ8" s="80"/>
      <c r="DK8" s="80"/>
      <c r="DL8" s="80"/>
      <c r="DM8" s="80"/>
      <c r="DN8" s="80"/>
      <c r="DO8" s="80"/>
      <c r="DP8" s="80"/>
      <c r="DQ8" s="80"/>
      <c r="DR8" s="80"/>
      <c r="DS8" s="80"/>
      <c r="DT8" s="80"/>
      <c r="DU8" s="80"/>
      <c r="DV8" s="80"/>
      <c r="DW8" s="80"/>
      <c r="DX8" s="80"/>
      <c r="DY8" s="80"/>
      <c r="DZ8" s="80"/>
      <c r="EA8" s="80"/>
      <c r="EB8" s="80"/>
      <c r="EC8" s="80"/>
      <c r="ED8" s="80"/>
      <c r="EE8" s="80"/>
      <c r="EF8" s="80"/>
      <c r="EG8" s="80"/>
      <c r="EH8" s="80"/>
      <c r="EI8" s="80"/>
      <c r="EJ8" s="80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  <c r="HY8" s="196"/>
      <c r="HZ8" s="196"/>
      <c r="IA8" s="196"/>
      <c r="IB8" s="196"/>
      <c r="IC8" s="196"/>
      <c r="ID8" s="196"/>
      <c r="IE8" s="196"/>
      <c r="IF8" s="196"/>
      <c r="IG8" s="196"/>
      <c r="IH8" s="196"/>
      <c r="II8" s="196"/>
      <c r="IJ8" s="196"/>
      <c r="IK8" s="196"/>
      <c r="IL8" s="196"/>
      <c r="IM8" s="196"/>
      <c r="IN8" s="196"/>
      <c r="IO8" s="196"/>
      <c r="IP8" s="196"/>
      <c r="IQ8" s="196"/>
      <c r="IR8" s="196"/>
      <c r="IS8" s="196"/>
      <c r="IT8" s="196"/>
      <c r="IU8" s="196"/>
      <c r="IV8" s="196"/>
      <c r="IW8" s="196"/>
      <c r="IX8" s="196"/>
      <c r="IY8" s="196"/>
      <c r="IZ8" s="196"/>
      <c r="JA8" s="196"/>
      <c r="JB8" s="196"/>
      <c r="JC8" s="196"/>
      <c r="JD8" s="196"/>
      <c r="JE8" s="196"/>
      <c r="JF8" s="196"/>
      <c r="JG8" s="196"/>
      <c r="JH8" s="196"/>
      <c r="JI8" s="196"/>
      <c r="JJ8" s="196"/>
      <c r="JK8" s="196"/>
      <c r="JL8" s="196"/>
      <c r="JM8" s="196"/>
      <c r="JN8" s="196"/>
      <c r="JO8" s="196"/>
      <c r="JP8" s="196"/>
      <c r="JQ8" s="196"/>
      <c r="JR8" s="196"/>
      <c r="JS8" s="196"/>
      <c r="JT8" s="196"/>
      <c r="JU8" s="196"/>
      <c r="JV8" s="196"/>
      <c r="JW8" s="196"/>
      <c r="JX8" s="196"/>
      <c r="JY8" s="196"/>
      <c r="JZ8" s="196"/>
      <c r="KA8" s="196"/>
      <c r="KB8" s="196"/>
      <c r="KC8" s="196"/>
      <c r="KD8" s="196"/>
      <c r="KE8" s="196"/>
      <c r="KF8" s="196"/>
      <c r="KG8" s="196"/>
      <c r="KH8" s="196"/>
      <c r="KI8" s="196"/>
      <c r="KJ8" s="196"/>
      <c r="KK8" s="196"/>
      <c r="KL8" s="196"/>
      <c r="KM8" s="196"/>
      <c r="KN8" s="196"/>
      <c r="KO8" s="196"/>
      <c r="KP8" s="196"/>
      <c r="KQ8" s="196"/>
      <c r="KR8" s="196"/>
      <c r="KS8" s="196"/>
      <c r="KT8" s="196"/>
      <c r="KU8" s="196"/>
      <c r="KV8" s="196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80"/>
      <c r="ND8" s="80"/>
      <c r="NE8" s="80"/>
      <c r="NF8" s="80"/>
      <c r="NG8" s="80"/>
      <c r="NH8" s="80"/>
      <c r="NI8" s="80"/>
      <c r="NJ8" s="80"/>
      <c r="NK8" s="80"/>
      <c r="NL8" s="80"/>
      <c r="NM8" s="80"/>
      <c r="NN8" s="80"/>
      <c r="NO8" s="80"/>
      <c r="NP8" s="80"/>
      <c r="NQ8" s="80"/>
      <c r="NR8" s="80"/>
      <c r="NS8" s="80"/>
      <c r="NT8" s="80"/>
      <c r="NU8" s="80"/>
      <c r="NV8" s="80"/>
      <c r="NW8" s="80"/>
      <c r="NX8" s="80"/>
      <c r="NY8" s="80"/>
      <c r="NZ8" s="80"/>
      <c r="OA8" s="80"/>
      <c r="OB8" s="80"/>
      <c r="OC8" s="80"/>
      <c r="OD8" s="80"/>
      <c r="OE8" s="80"/>
      <c r="OF8" s="80"/>
      <c r="OG8" s="80"/>
      <c r="OH8" s="80"/>
      <c r="OI8" s="80"/>
      <c r="OJ8" s="80"/>
      <c r="OK8" s="80"/>
      <c r="OL8" s="80"/>
      <c r="OM8" s="80"/>
      <c r="ON8" s="80"/>
      <c r="OO8" s="80"/>
      <c r="OP8" s="80"/>
      <c r="OQ8" s="80"/>
      <c r="OR8" s="106"/>
      <c r="OS8" s="106"/>
      <c r="OT8" s="106"/>
      <c r="OU8" s="106"/>
      <c r="OV8" s="106"/>
      <c r="OW8" s="106"/>
      <c r="OX8" s="106"/>
      <c r="OY8" s="106"/>
      <c r="OZ8" s="106"/>
      <c r="PA8" s="106"/>
      <c r="PB8" s="106"/>
      <c r="PC8" s="106"/>
      <c r="PD8" s="106"/>
      <c r="PE8" s="106"/>
      <c r="PF8" s="106"/>
      <c r="PG8" s="106"/>
      <c r="PH8" s="106"/>
      <c r="PI8" s="106"/>
      <c r="PJ8" s="106"/>
      <c r="PK8" s="106"/>
      <c r="PL8" s="106"/>
      <c r="PM8" s="106"/>
      <c r="PN8" s="106"/>
      <c r="PO8" s="106"/>
      <c r="PP8" s="106"/>
      <c r="PQ8" s="106"/>
      <c r="PR8" s="106"/>
      <c r="PS8" s="106"/>
      <c r="PT8" s="106"/>
      <c r="PU8" s="106"/>
      <c r="PV8" s="196"/>
      <c r="PW8" s="196"/>
      <c r="PX8" s="196"/>
      <c r="PY8" s="196"/>
      <c r="PZ8" s="196"/>
      <c r="QA8" s="196"/>
      <c r="QB8" s="196"/>
      <c r="QC8" s="196"/>
      <c r="QD8" s="196"/>
      <c r="QE8" s="196"/>
      <c r="QF8" s="196"/>
      <c r="QG8" s="196"/>
      <c r="QH8" s="196"/>
      <c r="QI8" s="196"/>
      <c r="QJ8" s="196"/>
      <c r="QK8" s="196"/>
      <c r="QL8" s="196"/>
      <c r="QM8" s="196"/>
      <c r="QN8" s="196"/>
      <c r="QO8" s="196"/>
      <c r="QP8" s="196"/>
      <c r="QQ8" s="196"/>
      <c r="QR8" s="196"/>
      <c r="QS8" s="196"/>
      <c r="QT8" s="196"/>
      <c r="QU8" s="196"/>
      <c r="QV8" s="196"/>
      <c r="QW8" s="196"/>
      <c r="QX8" s="196"/>
      <c r="QY8" s="196"/>
      <c r="QZ8" s="196"/>
      <c r="RA8" s="196"/>
      <c r="RB8" s="196"/>
      <c r="RC8" s="196"/>
      <c r="RD8" s="196"/>
      <c r="RE8" s="196"/>
      <c r="RF8" s="145"/>
      <c r="RG8" s="145"/>
      <c r="RH8" s="145"/>
      <c r="RI8" s="145"/>
      <c r="RJ8" s="145"/>
      <c r="RK8" s="145"/>
      <c r="RL8" s="145"/>
      <c r="RM8" s="145"/>
      <c r="RN8" s="145"/>
      <c r="RO8" s="145"/>
      <c r="RP8" s="145"/>
      <c r="RQ8" s="145"/>
      <c r="RR8" s="145"/>
      <c r="RS8" s="145"/>
      <c r="RT8" s="145"/>
      <c r="RU8" s="145"/>
      <c r="RV8" s="145"/>
      <c r="RW8" s="145"/>
      <c r="RX8" s="145"/>
      <c r="RY8" s="145"/>
      <c r="RZ8" s="145"/>
      <c r="SA8" s="145"/>
      <c r="SB8" s="145"/>
      <c r="SC8" s="145"/>
      <c r="SD8" s="145"/>
      <c r="SE8" s="145"/>
      <c r="SF8" s="145"/>
      <c r="SG8" s="145"/>
      <c r="SH8" s="145"/>
      <c r="SI8" s="145"/>
      <c r="SJ8" s="145"/>
      <c r="SK8" s="145"/>
      <c r="SL8" s="145"/>
      <c r="SM8" s="196"/>
      <c r="SN8" s="196"/>
      <c r="SO8" s="196"/>
      <c r="SP8" s="196"/>
      <c r="SQ8" s="196"/>
      <c r="SR8" s="196"/>
      <c r="SS8" s="196"/>
      <c r="ST8" s="196"/>
      <c r="SU8" s="196"/>
      <c r="SV8" s="196"/>
      <c r="SW8" s="196"/>
      <c r="SX8" s="196"/>
      <c r="SY8" s="196"/>
      <c r="SZ8" s="196"/>
      <c r="TA8" s="196"/>
      <c r="TB8" s="196"/>
      <c r="TC8" s="196"/>
      <c r="TD8" s="196"/>
      <c r="TE8" s="196"/>
      <c r="TF8" s="196"/>
      <c r="TG8" s="196"/>
      <c r="TH8" s="196"/>
      <c r="TI8" s="196"/>
      <c r="TJ8" s="196"/>
      <c r="TK8" s="196"/>
      <c r="TL8" s="196"/>
      <c r="TM8" s="196"/>
      <c r="TN8" s="196"/>
      <c r="TO8" s="196"/>
      <c r="TP8" s="196"/>
      <c r="TQ8" s="196"/>
      <c r="TR8" s="196"/>
      <c r="TS8" s="196"/>
      <c r="TT8" s="196"/>
      <c r="TU8" s="196"/>
      <c r="TV8" s="196"/>
      <c r="TW8" s="196"/>
      <c r="TX8" s="196"/>
      <c r="TY8" s="196"/>
      <c r="TZ8" s="196"/>
      <c r="UA8" s="196"/>
      <c r="UB8" s="196"/>
      <c r="UC8" s="106"/>
      <c r="UD8" s="106"/>
      <c r="UE8" s="106"/>
      <c r="UF8" s="106"/>
      <c r="UG8" s="106"/>
      <c r="UH8" s="106"/>
      <c r="UI8" s="106"/>
      <c r="UJ8" s="106"/>
      <c r="UK8" s="106"/>
      <c r="UL8" s="106"/>
      <c r="UM8" s="106"/>
      <c r="UN8" s="106"/>
      <c r="UO8" s="106"/>
      <c r="UP8" s="106"/>
      <c r="UQ8" s="106"/>
      <c r="UR8" s="106"/>
      <c r="US8" s="106"/>
      <c r="UT8" s="106"/>
      <c r="UU8" s="106"/>
      <c r="UV8" s="106"/>
      <c r="UW8" s="106"/>
      <c r="UX8" s="106"/>
      <c r="UY8" s="106"/>
      <c r="UZ8" s="106"/>
      <c r="VA8" s="106"/>
      <c r="VB8" s="106"/>
      <c r="VC8" s="106"/>
      <c r="VD8" s="106"/>
      <c r="VE8" s="106"/>
      <c r="VF8" s="106"/>
      <c r="VG8" s="106"/>
      <c r="VH8" s="106"/>
      <c r="VI8" s="106"/>
      <c r="VJ8" s="106"/>
      <c r="VK8" s="106"/>
      <c r="VL8" s="106"/>
      <c r="VM8" s="106"/>
      <c r="VN8" s="106"/>
      <c r="VO8" s="106"/>
      <c r="VP8" s="106"/>
      <c r="VQ8" s="106"/>
      <c r="VR8" s="106"/>
      <c r="VS8" s="106"/>
      <c r="VT8" s="106"/>
      <c r="VU8" s="106"/>
      <c r="VV8" s="106"/>
      <c r="VW8" s="106"/>
      <c r="VX8" s="106"/>
      <c r="VY8" s="106"/>
      <c r="VZ8" s="106"/>
      <c r="WA8" s="106"/>
      <c r="WB8" s="106"/>
      <c r="WC8" s="106"/>
      <c r="WD8" s="106"/>
      <c r="WE8" s="106"/>
      <c r="WF8" s="106"/>
      <c r="WG8" s="106"/>
      <c r="WH8" s="106"/>
      <c r="WI8" s="106"/>
      <c r="WJ8" s="106"/>
      <c r="WK8" s="106"/>
      <c r="WL8" s="106"/>
      <c r="WM8" s="106"/>
      <c r="WN8" s="106"/>
      <c r="WO8" s="106"/>
      <c r="WP8" s="106"/>
      <c r="WQ8" s="106"/>
      <c r="WR8" s="106"/>
      <c r="WS8" s="106"/>
      <c r="WT8" s="106"/>
      <c r="WU8" s="106"/>
      <c r="WV8" s="106"/>
      <c r="WW8" s="106"/>
      <c r="WX8" s="106"/>
      <c r="WY8" s="106"/>
      <c r="WZ8" s="106"/>
      <c r="XA8" s="106"/>
      <c r="XB8" s="106"/>
      <c r="XC8" s="106"/>
      <c r="XD8" s="106"/>
      <c r="XE8" s="106"/>
      <c r="XF8" s="106"/>
      <c r="XG8" s="106"/>
      <c r="XH8" s="106"/>
      <c r="XI8" s="106"/>
      <c r="XJ8" s="106"/>
      <c r="XK8" s="106"/>
      <c r="XL8" s="106"/>
      <c r="XM8" s="106"/>
      <c r="XN8" s="106"/>
      <c r="XO8" s="106"/>
      <c r="XP8" s="106"/>
      <c r="XQ8" s="106"/>
      <c r="XR8" s="106"/>
      <c r="XS8" s="106"/>
      <c r="XT8" s="106"/>
      <c r="XU8" s="106"/>
      <c r="XV8" s="106"/>
      <c r="XW8" s="106"/>
      <c r="XX8" s="106"/>
      <c r="XY8" s="106"/>
      <c r="XZ8" s="106"/>
      <c r="YA8" s="106"/>
      <c r="YB8" s="106"/>
      <c r="YC8" s="106"/>
      <c r="YD8" s="106"/>
      <c r="YE8" s="106"/>
      <c r="YF8" s="106"/>
      <c r="YG8" s="106"/>
      <c r="YH8" s="106"/>
      <c r="YI8" s="106"/>
      <c r="YJ8" s="106"/>
      <c r="YK8" s="106"/>
      <c r="YL8" s="106"/>
      <c r="YM8" s="106"/>
      <c r="YN8" s="106"/>
      <c r="YO8" s="106"/>
      <c r="YP8" s="106"/>
      <c r="YQ8" s="106"/>
      <c r="YR8" s="106"/>
      <c r="YS8" s="106"/>
      <c r="YT8" s="106"/>
      <c r="YU8" s="106"/>
      <c r="YV8" s="106"/>
      <c r="YW8" s="106"/>
      <c r="YX8" s="106"/>
      <c r="YY8" s="106"/>
      <c r="YZ8" s="106"/>
      <c r="ZA8" s="106"/>
      <c r="ZB8" s="106"/>
      <c r="ZC8" s="106"/>
      <c r="ZD8" s="106"/>
      <c r="ZE8" s="106"/>
      <c r="ZF8" s="106"/>
      <c r="ZG8" s="106"/>
      <c r="ZH8" s="106"/>
      <c r="ZI8" s="106"/>
      <c r="ZJ8" s="106"/>
      <c r="ZK8" s="106"/>
      <c r="ZL8" s="106"/>
      <c r="ZM8" s="106"/>
      <c r="ZN8" s="106"/>
      <c r="ZO8" s="106"/>
      <c r="ZP8" s="106"/>
      <c r="ZQ8" s="106"/>
      <c r="ZR8" s="106"/>
      <c r="ZS8" s="106"/>
      <c r="ZT8" s="106"/>
      <c r="ZU8" s="106"/>
      <c r="ZV8" s="106"/>
      <c r="ZW8" s="106"/>
      <c r="ZX8" s="106"/>
      <c r="ZY8" s="106"/>
      <c r="ZZ8" s="106"/>
      <c r="AAA8" s="106"/>
      <c r="AAB8" s="106"/>
      <c r="AAC8" s="106"/>
      <c r="AAD8" s="106"/>
      <c r="AAE8" s="106"/>
    </row>
    <row r="9" spans="1:707" ht="18" hidden="1" customHeight="1" x14ac:dyDescent="0.35">
      <c r="A9" s="94"/>
      <c r="B9" s="9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194"/>
      <c r="CP9" s="80"/>
      <c r="CQ9" s="80"/>
      <c r="CR9" s="80"/>
      <c r="CS9" s="80"/>
      <c r="CT9" s="80"/>
      <c r="CU9" s="80"/>
      <c r="CV9" s="80"/>
      <c r="CW9" s="80"/>
      <c r="CX9" s="80"/>
      <c r="CY9" s="80"/>
      <c r="CZ9" s="80"/>
      <c r="DA9" s="80"/>
      <c r="DB9" s="80"/>
      <c r="DC9" s="80"/>
      <c r="DD9" s="80"/>
      <c r="DE9" s="80"/>
      <c r="DF9" s="80"/>
      <c r="DG9" s="80"/>
      <c r="DH9" s="80"/>
      <c r="DI9" s="80"/>
      <c r="DJ9" s="80"/>
      <c r="DK9" s="80"/>
      <c r="DL9" s="80"/>
      <c r="DM9" s="80"/>
      <c r="DN9" s="80"/>
      <c r="DO9" s="80"/>
      <c r="DP9" s="80"/>
      <c r="DQ9" s="80"/>
      <c r="DR9" s="80"/>
      <c r="DS9" s="80"/>
      <c r="DT9" s="80"/>
      <c r="DU9" s="80"/>
      <c r="DV9" s="80"/>
      <c r="DW9" s="80"/>
      <c r="DX9" s="80"/>
      <c r="DY9" s="80"/>
      <c r="DZ9" s="80"/>
      <c r="EA9" s="80"/>
      <c r="EB9" s="80"/>
      <c r="EC9" s="80"/>
      <c r="ED9" s="80"/>
      <c r="EE9" s="80"/>
      <c r="EF9" s="80"/>
      <c r="EG9" s="80"/>
      <c r="EH9" s="80"/>
      <c r="EI9" s="80"/>
      <c r="EJ9" s="80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  <c r="HY9" s="196"/>
      <c r="HZ9" s="196"/>
      <c r="IA9" s="196"/>
      <c r="IB9" s="196"/>
      <c r="IC9" s="196"/>
      <c r="ID9" s="196"/>
      <c r="IE9" s="196"/>
      <c r="IF9" s="196"/>
      <c r="IG9" s="196"/>
      <c r="IH9" s="196"/>
      <c r="II9" s="196"/>
      <c r="IJ9" s="196"/>
      <c r="IK9" s="196"/>
      <c r="IL9" s="196"/>
      <c r="IM9" s="196"/>
      <c r="IN9" s="196"/>
      <c r="IO9" s="196"/>
      <c r="IP9" s="196"/>
      <c r="IQ9" s="196"/>
      <c r="IR9" s="196"/>
      <c r="IS9" s="196"/>
      <c r="IT9" s="196"/>
      <c r="IU9" s="196"/>
      <c r="IV9" s="196"/>
      <c r="IW9" s="196"/>
      <c r="IX9" s="196"/>
      <c r="IY9" s="196"/>
      <c r="IZ9" s="196"/>
      <c r="JA9" s="196"/>
      <c r="JB9" s="196"/>
      <c r="JC9" s="196"/>
      <c r="JD9" s="196"/>
      <c r="JE9" s="196"/>
      <c r="JF9" s="196"/>
      <c r="JG9" s="196"/>
      <c r="JH9" s="196"/>
      <c r="JI9" s="196"/>
      <c r="JJ9" s="196"/>
      <c r="JK9" s="196"/>
      <c r="JL9" s="196"/>
      <c r="JM9" s="196"/>
      <c r="JN9" s="196"/>
      <c r="JO9" s="196"/>
      <c r="JP9" s="196"/>
      <c r="JQ9" s="196"/>
      <c r="JR9" s="196"/>
      <c r="JS9" s="196"/>
      <c r="JT9" s="196"/>
      <c r="JU9" s="196"/>
      <c r="JV9" s="196"/>
      <c r="JW9" s="196"/>
      <c r="JX9" s="196"/>
      <c r="JY9" s="196"/>
      <c r="JZ9" s="196"/>
      <c r="KA9" s="196"/>
      <c r="KB9" s="196"/>
      <c r="KC9" s="196"/>
      <c r="KD9" s="196"/>
      <c r="KE9" s="196"/>
      <c r="KF9" s="196"/>
      <c r="KG9" s="196"/>
      <c r="KH9" s="196"/>
      <c r="KI9" s="196"/>
      <c r="KJ9" s="196"/>
      <c r="KK9" s="196"/>
      <c r="KL9" s="196"/>
      <c r="KM9" s="196"/>
      <c r="KN9" s="196"/>
      <c r="KO9" s="196"/>
      <c r="KP9" s="196"/>
      <c r="KQ9" s="196"/>
      <c r="KR9" s="196"/>
      <c r="KS9" s="196"/>
      <c r="KT9" s="196"/>
      <c r="KU9" s="196"/>
      <c r="KV9" s="196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0"/>
      <c r="MQ9" s="80"/>
      <c r="MR9" s="80"/>
      <c r="MS9" s="80"/>
      <c r="MT9" s="80"/>
      <c r="MU9" s="80"/>
      <c r="MV9" s="80"/>
      <c r="MW9" s="80"/>
      <c r="MX9" s="80"/>
      <c r="MY9" s="80"/>
      <c r="MZ9" s="80"/>
      <c r="NA9" s="80"/>
      <c r="NB9" s="80"/>
      <c r="NC9" s="80"/>
      <c r="ND9" s="80"/>
      <c r="NE9" s="80"/>
      <c r="NF9" s="80"/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0"/>
      <c r="NR9" s="80"/>
      <c r="NS9" s="80"/>
      <c r="NT9" s="80"/>
      <c r="NU9" s="80"/>
      <c r="NV9" s="80"/>
      <c r="NW9" s="80"/>
      <c r="NX9" s="80"/>
      <c r="NY9" s="80"/>
      <c r="NZ9" s="80"/>
      <c r="OA9" s="80"/>
      <c r="OB9" s="80"/>
      <c r="OC9" s="80"/>
      <c r="OD9" s="80"/>
      <c r="OE9" s="80"/>
      <c r="OF9" s="80"/>
      <c r="OG9" s="80"/>
      <c r="OH9" s="80"/>
      <c r="OI9" s="80"/>
      <c r="OJ9" s="80"/>
      <c r="OK9" s="80"/>
      <c r="OL9" s="80"/>
      <c r="OM9" s="80"/>
      <c r="ON9" s="80"/>
      <c r="OO9" s="80"/>
      <c r="OP9" s="80"/>
      <c r="OQ9" s="80"/>
      <c r="OR9" s="106"/>
      <c r="OS9" s="106"/>
      <c r="OT9" s="106"/>
      <c r="OU9" s="106"/>
      <c r="OV9" s="106"/>
      <c r="OW9" s="106"/>
      <c r="OX9" s="106"/>
      <c r="OY9" s="106"/>
      <c r="OZ9" s="106"/>
      <c r="PA9" s="106"/>
      <c r="PB9" s="106"/>
      <c r="PC9" s="106"/>
      <c r="PD9" s="106"/>
      <c r="PE9" s="106"/>
      <c r="PF9" s="106"/>
      <c r="PG9" s="106"/>
      <c r="PH9" s="106"/>
      <c r="PI9" s="106"/>
      <c r="PJ9" s="106"/>
      <c r="PK9" s="106"/>
      <c r="PL9" s="106"/>
      <c r="PM9" s="106"/>
      <c r="PN9" s="106"/>
      <c r="PO9" s="106"/>
      <c r="PP9" s="106"/>
      <c r="PQ9" s="106"/>
      <c r="PR9" s="106"/>
      <c r="PS9" s="106"/>
      <c r="PT9" s="106"/>
      <c r="PU9" s="106"/>
      <c r="PV9" s="196"/>
      <c r="PW9" s="196"/>
      <c r="PX9" s="196"/>
      <c r="PY9" s="196"/>
      <c r="PZ9" s="196"/>
      <c r="QA9" s="196"/>
      <c r="QB9" s="196"/>
      <c r="QC9" s="196"/>
      <c r="QD9" s="196"/>
      <c r="QE9" s="196"/>
      <c r="QF9" s="196"/>
      <c r="QG9" s="196"/>
      <c r="QH9" s="196"/>
      <c r="QI9" s="196"/>
      <c r="QJ9" s="196"/>
      <c r="QK9" s="196"/>
      <c r="QL9" s="196"/>
      <c r="QM9" s="196"/>
      <c r="QN9" s="196"/>
      <c r="QO9" s="196"/>
      <c r="QP9" s="196"/>
      <c r="QQ9" s="196"/>
      <c r="QR9" s="196"/>
      <c r="QS9" s="196"/>
      <c r="QT9" s="196"/>
      <c r="QU9" s="196"/>
      <c r="QV9" s="196"/>
      <c r="QW9" s="196"/>
      <c r="QX9" s="196"/>
      <c r="QY9" s="196"/>
      <c r="QZ9" s="196"/>
      <c r="RA9" s="196"/>
      <c r="RB9" s="196"/>
      <c r="RC9" s="196"/>
      <c r="RD9" s="196"/>
      <c r="RE9" s="196"/>
      <c r="RF9" s="145"/>
      <c r="RG9" s="145"/>
      <c r="RH9" s="145"/>
      <c r="RI9" s="145"/>
      <c r="RJ9" s="145"/>
      <c r="RK9" s="145"/>
      <c r="RL9" s="145"/>
      <c r="RM9" s="145"/>
      <c r="RN9" s="145"/>
      <c r="RO9" s="145"/>
      <c r="RP9" s="145"/>
      <c r="RQ9" s="145"/>
      <c r="RR9" s="145"/>
      <c r="RS9" s="145"/>
      <c r="RT9" s="145"/>
      <c r="RU9" s="145"/>
      <c r="RV9" s="145"/>
      <c r="RW9" s="145"/>
      <c r="RX9" s="145"/>
      <c r="RY9" s="145"/>
      <c r="RZ9" s="145"/>
      <c r="SA9" s="145"/>
      <c r="SB9" s="145"/>
      <c r="SC9" s="145"/>
      <c r="SD9" s="145"/>
      <c r="SE9" s="145"/>
      <c r="SF9" s="145"/>
      <c r="SG9" s="145"/>
      <c r="SH9" s="145"/>
      <c r="SI9" s="145"/>
      <c r="SJ9" s="145"/>
      <c r="SK9" s="145"/>
      <c r="SL9" s="145"/>
      <c r="SM9" s="196"/>
      <c r="SN9" s="196"/>
      <c r="SO9" s="196"/>
      <c r="SP9" s="196"/>
      <c r="SQ9" s="196"/>
      <c r="SR9" s="196"/>
      <c r="SS9" s="196"/>
      <c r="ST9" s="196"/>
      <c r="SU9" s="196"/>
      <c r="SV9" s="196"/>
      <c r="SW9" s="196"/>
      <c r="SX9" s="196"/>
      <c r="SY9" s="196"/>
      <c r="SZ9" s="196"/>
      <c r="TA9" s="196"/>
      <c r="TB9" s="196"/>
      <c r="TC9" s="196"/>
      <c r="TD9" s="196"/>
      <c r="TE9" s="196"/>
      <c r="TF9" s="196"/>
      <c r="TG9" s="196"/>
      <c r="TH9" s="196"/>
      <c r="TI9" s="196"/>
      <c r="TJ9" s="196"/>
      <c r="TK9" s="196"/>
      <c r="TL9" s="196"/>
      <c r="TM9" s="196"/>
      <c r="TN9" s="196"/>
      <c r="TO9" s="196"/>
      <c r="TP9" s="196"/>
      <c r="TQ9" s="196"/>
      <c r="TR9" s="196"/>
      <c r="TS9" s="196"/>
      <c r="TT9" s="196"/>
      <c r="TU9" s="196"/>
      <c r="TV9" s="196"/>
      <c r="TW9" s="196"/>
      <c r="TX9" s="196"/>
      <c r="TY9" s="196"/>
      <c r="TZ9" s="196"/>
      <c r="UA9" s="196"/>
      <c r="UB9" s="196"/>
      <c r="UC9" s="106"/>
      <c r="UD9" s="106"/>
      <c r="UE9" s="106"/>
      <c r="UF9" s="106"/>
      <c r="UG9" s="106"/>
      <c r="UH9" s="106"/>
      <c r="UI9" s="106"/>
      <c r="UJ9" s="106"/>
      <c r="UK9" s="106"/>
      <c r="UL9" s="106"/>
      <c r="UM9" s="106"/>
      <c r="UN9" s="106"/>
      <c r="UO9" s="106"/>
      <c r="UP9" s="106"/>
      <c r="UQ9" s="106"/>
      <c r="UR9" s="106"/>
      <c r="US9" s="106"/>
      <c r="UT9" s="106"/>
      <c r="UU9" s="106"/>
      <c r="UV9" s="106"/>
      <c r="UW9" s="106"/>
      <c r="UX9" s="106"/>
      <c r="UY9" s="106"/>
      <c r="UZ9" s="106"/>
      <c r="VA9" s="106"/>
      <c r="VB9" s="106"/>
      <c r="VC9" s="106"/>
      <c r="VD9" s="106"/>
      <c r="VE9" s="106"/>
      <c r="VF9" s="106"/>
      <c r="VG9" s="106"/>
      <c r="VH9" s="106"/>
      <c r="VI9" s="106"/>
      <c r="VJ9" s="106"/>
      <c r="VK9" s="106"/>
      <c r="VL9" s="106"/>
      <c r="VM9" s="106"/>
      <c r="VN9" s="106"/>
      <c r="VO9" s="106"/>
      <c r="VP9" s="106"/>
      <c r="VQ9" s="106"/>
      <c r="VR9" s="106"/>
      <c r="VS9" s="106"/>
      <c r="VT9" s="106"/>
      <c r="VU9" s="106"/>
      <c r="VV9" s="106"/>
      <c r="VW9" s="106"/>
      <c r="VX9" s="106"/>
      <c r="VY9" s="106"/>
      <c r="VZ9" s="106"/>
      <c r="WA9" s="106"/>
      <c r="WB9" s="106"/>
      <c r="WC9" s="106"/>
      <c r="WD9" s="106"/>
      <c r="WE9" s="106"/>
      <c r="WF9" s="106"/>
      <c r="WG9" s="106"/>
      <c r="WH9" s="106"/>
      <c r="WI9" s="106"/>
      <c r="WJ9" s="106"/>
      <c r="WK9" s="106"/>
      <c r="WL9" s="106"/>
      <c r="WM9" s="106"/>
      <c r="WN9" s="106"/>
      <c r="WO9" s="106"/>
      <c r="WP9" s="106"/>
      <c r="WQ9" s="106"/>
      <c r="WR9" s="106"/>
      <c r="WS9" s="106"/>
      <c r="WT9" s="106"/>
      <c r="WU9" s="106"/>
      <c r="WV9" s="106"/>
      <c r="WW9" s="106"/>
      <c r="WX9" s="106"/>
      <c r="WY9" s="106"/>
      <c r="WZ9" s="106"/>
      <c r="XA9" s="106"/>
      <c r="XB9" s="106"/>
      <c r="XC9" s="106"/>
      <c r="XD9" s="106"/>
      <c r="XE9" s="106"/>
      <c r="XF9" s="106"/>
      <c r="XG9" s="106"/>
      <c r="XH9" s="106"/>
      <c r="XI9" s="106"/>
      <c r="XJ9" s="106"/>
      <c r="XK9" s="106"/>
      <c r="XL9" s="106"/>
      <c r="XM9" s="106"/>
      <c r="XN9" s="106"/>
      <c r="XO9" s="106"/>
      <c r="XP9" s="106"/>
      <c r="XQ9" s="106"/>
      <c r="XR9" s="106"/>
      <c r="XS9" s="106"/>
      <c r="XT9" s="106"/>
      <c r="XU9" s="106"/>
      <c r="XV9" s="106"/>
      <c r="XW9" s="106"/>
      <c r="XX9" s="106"/>
      <c r="XY9" s="106"/>
      <c r="XZ9" s="106"/>
      <c r="YA9" s="106"/>
      <c r="YB9" s="106"/>
      <c r="YC9" s="106"/>
      <c r="YD9" s="106"/>
      <c r="YE9" s="106"/>
      <c r="YF9" s="106"/>
      <c r="YG9" s="106"/>
      <c r="YH9" s="106"/>
      <c r="YI9" s="106"/>
      <c r="YJ9" s="106"/>
      <c r="YK9" s="106"/>
      <c r="YL9" s="106"/>
      <c r="YM9" s="106"/>
      <c r="YN9" s="106"/>
      <c r="YO9" s="106"/>
      <c r="YP9" s="106"/>
      <c r="YQ9" s="106"/>
      <c r="YR9" s="106"/>
      <c r="YS9" s="106"/>
      <c r="YT9" s="106"/>
      <c r="YU9" s="106"/>
      <c r="YV9" s="106"/>
      <c r="YW9" s="106"/>
      <c r="YX9" s="106"/>
      <c r="YY9" s="106"/>
      <c r="YZ9" s="106"/>
      <c r="ZA9" s="106"/>
      <c r="ZB9" s="106"/>
      <c r="ZC9" s="106"/>
      <c r="ZD9" s="106"/>
      <c r="ZE9" s="106"/>
      <c r="ZF9" s="106"/>
      <c r="ZG9" s="106"/>
      <c r="ZH9" s="106"/>
      <c r="ZI9" s="106"/>
      <c r="ZJ9" s="106"/>
      <c r="ZK9" s="106"/>
      <c r="ZL9" s="106"/>
      <c r="ZM9" s="106"/>
      <c r="ZN9" s="106"/>
      <c r="ZO9" s="106"/>
      <c r="ZP9" s="106"/>
      <c r="ZQ9" s="106"/>
      <c r="ZR9" s="106"/>
      <c r="ZS9" s="106"/>
      <c r="ZT9" s="106"/>
      <c r="ZU9" s="106"/>
      <c r="ZV9" s="106"/>
      <c r="ZW9" s="106"/>
      <c r="ZX9" s="106"/>
      <c r="ZY9" s="106"/>
      <c r="ZZ9" s="106"/>
      <c r="AAA9" s="106"/>
      <c r="AAB9" s="106"/>
      <c r="AAC9" s="106"/>
      <c r="AAD9" s="106"/>
      <c r="AAE9" s="106"/>
    </row>
    <row r="10" spans="1:707" ht="30" hidden="1" customHeight="1" x14ac:dyDescent="0.35">
      <c r="A10" s="94"/>
      <c r="B10" s="9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195"/>
      <c r="CP10" s="81"/>
      <c r="CQ10" s="81"/>
      <c r="CR10" s="81"/>
      <c r="CS10" s="81"/>
      <c r="CT10" s="81"/>
      <c r="CU10" s="81"/>
      <c r="CV10" s="81"/>
      <c r="CW10" s="81"/>
      <c r="CX10" s="81"/>
      <c r="CY10" s="81"/>
      <c r="CZ10" s="81"/>
      <c r="DA10" s="81"/>
      <c r="DB10" s="81"/>
      <c r="DC10" s="81"/>
      <c r="DD10" s="81"/>
      <c r="DE10" s="81"/>
      <c r="DF10" s="81"/>
      <c r="DG10" s="81"/>
      <c r="DH10" s="81"/>
      <c r="DI10" s="81"/>
      <c r="DJ10" s="81"/>
      <c r="DK10" s="81"/>
      <c r="DL10" s="81"/>
      <c r="DM10" s="81"/>
      <c r="DN10" s="81"/>
      <c r="DO10" s="81"/>
      <c r="DP10" s="81"/>
      <c r="DQ10" s="81"/>
      <c r="DR10" s="81"/>
      <c r="DS10" s="81"/>
      <c r="DT10" s="81"/>
      <c r="DU10" s="81"/>
      <c r="DV10" s="81"/>
      <c r="DW10" s="81"/>
      <c r="DX10" s="81"/>
      <c r="DY10" s="81"/>
      <c r="DZ10" s="81"/>
      <c r="EA10" s="81"/>
      <c r="EB10" s="81"/>
      <c r="EC10" s="81"/>
      <c r="ED10" s="81"/>
      <c r="EE10" s="81"/>
      <c r="EF10" s="81"/>
      <c r="EG10" s="81"/>
      <c r="EH10" s="81"/>
      <c r="EI10" s="81"/>
      <c r="EJ10" s="81"/>
      <c r="EK10" s="197"/>
      <c r="EL10" s="197"/>
      <c r="EM10" s="197"/>
      <c r="EN10" s="197"/>
      <c r="EO10" s="197"/>
      <c r="EP10" s="197"/>
      <c r="EQ10" s="197"/>
      <c r="ER10" s="197"/>
      <c r="ES10" s="197"/>
      <c r="ET10" s="197"/>
      <c r="EU10" s="197"/>
      <c r="EV10" s="197"/>
      <c r="EW10" s="197"/>
      <c r="EX10" s="197"/>
      <c r="EY10" s="197"/>
      <c r="EZ10" s="197"/>
      <c r="FA10" s="197"/>
      <c r="FB10" s="197"/>
      <c r="FC10" s="197"/>
      <c r="FD10" s="197"/>
      <c r="FE10" s="197"/>
      <c r="FF10" s="197"/>
      <c r="FG10" s="197"/>
      <c r="FH10" s="197"/>
      <c r="FI10" s="197"/>
      <c r="FJ10" s="197"/>
      <c r="FK10" s="197"/>
      <c r="FL10" s="197"/>
      <c r="FM10" s="197"/>
      <c r="FN10" s="197"/>
      <c r="FO10" s="197"/>
      <c r="FP10" s="197"/>
      <c r="FQ10" s="197"/>
      <c r="FR10" s="197"/>
      <c r="FS10" s="197"/>
      <c r="FT10" s="197"/>
      <c r="FU10" s="197"/>
      <c r="FV10" s="197"/>
      <c r="FW10" s="197"/>
      <c r="FX10" s="197"/>
      <c r="FY10" s="197"/>
      <c r="FZ10" s="197"/>
      <c r="GA10" s="197"/>
      <c r="GB10" s="197"/>
      <c r="GC10" s="197"/>
      <c r="GD10" s="197"/>
      <c r="GE10" s="197"/>
      <c r="GF10" s="197"/>
      <c r="GG10" s="197"/>
      <c r="GH10" s="197"/>
      <c r="GI10" s="197"/>
      <c r="GJ10" s="197"/>
      <c r="GK10" s="197"/>
      <c r="GL10" s="197"/>
      <c r="GM10" s="197"/>
      <c r="GN10" s="197"/>
      <c r="GO10" s="197"/>
      <c r="GP10" s="197"/>
      <c r="GQ10" s="197"/>
      <c r="GR10" s="197"/>
      <c r="GS10" s="197"/>
      <c r="GT10" s="197"/>
      <c r="GU10" s="197"/>
      <c r="GV10" s="197"/>
      <c r="GW10" s="197"/>
      <c r="GX10" s="197"/>
      <c r="GY10" s="197"/>
      <c r="GZ10" s="197"/>
      <c r="HA10" s="197"/>
      <c r="HB10" s="197"/>
      <c r="HC10" s="197"/>
      <c r="HD10" s="197"/>
      <c r="HE10" s="197"/>
      <c r="HF10" s="197"/>
      <c r="HG10" s="197"/>
      <c r="HH10" s="197"/>
      <c r="HI10" s="197"/>
      <c r="HJ10" s="197"/>
      <c r="HK10" s="197"/>
      <c r="HL10" s="197"/>
      <c r="HM10" s="197"/>
      <c r="HN10" s="197"/>
      <c r="HO10" s="197"/>
      <c r="HP10" s="197"/>
      <c r="HQ10" s="197"/>
      <c r="HR10" s="197"/>
      <c r="HS10" s="197"/>
      <c r="HT10" s="197"/>
      <c r="HU10" s="197"/>
      <c r="HV10" s="197"/>
      <c r="HW10" s="197"/>
      <c r="HX10" s="197"/>
      <c r="HY10" s="197"/>
      <c r="HZ10" s="197"/>
      <c r="IA10" s="197"/>
      <c r="IB10" s="197"/>
      <c r="IC10" s="197"/>
      <c r="ID10" s="197"/>
      <c r="IE10" s="197"/>
      <c r="IF10" s="197"/>
      <c r="IG10" s="197"/>
      <c r="IH10" s="197"/>
      <c r="II10" s="197"/>
      <c r="IJ10" s="197"/>
      <c r="IK10" s="197"/>
      <c r="IL10" s="197"/>
      <c r="IM10" s="197"/>
      <c r="IN10" s="197"/>
      <c r="IO10" s="197"/>
      <c r="IP10" s="197"/>
      <c r="IQ10" s="197"/>
      <c r="IR10" s="197"/>
      <c r="IS10" s="197"/>
      <c r="IT10" s="197"/>
      <c r="IU10" s="197"/>
      <c r="IV10" s="197"/>
      <c r="IW10" s="197"/>
      <c r="IX10" s="197"/>
      <c r="IY10" s="197"/>
      <c r="IZ10" s="197"/>
      <c r="JA10" s="197"/>
      <c r="JB10" s="197"/>
      <c r="JC10" s="197"/>
      <c r="JD10" s="197"/>
      <c r="JE10" s="197"/>
      <c r="JF10" s="197"/>
      <c r="JG10" s="197"/>
      <c r="JH10" s="197"/>
      <c r="JI10" s="197"/>
      <c r="JJ10" s="197"/>
      <c r="JK10" s="197"/>
      <c r="JL10" s="197"/>
      <c r="JM10" s="197"/>
      <c r="JN10" s="197"/>
      <c r="JO10" s="197"/>
      <c r="JP10" s="197"/>
      <c r="JQ10" s="197"/>
      <c r="JR10" s="197"/>
      <c r="JS10" s="197"/>
      <c r="JT10" s="197"/>
      <c r="JU10" s="197"/>
      <c r="JV10" s="197"/>
      <c r="JW10" s="197"/>
      <c r="JX10" s="197"/>
      <c r="JY10" s="197"/>
      <c r="JZ10" s="197"/>
      <c r="KA10" s="197"/>
      <c r="KB10" s="197"/>
      <c r="KC10" s="197"/>
      <c r="KD10" s="197"/>
      <c r="KE10" s="197"/>
      <c r="KF10" s="197"/>
      <c r="KG10" s="197"/>
      <c r="KH10" s="197"/>
      <c r="KI10" s="197"/>
      <c r="KJ10" s="197"/>
      <c r="KK10" s="197"/>
      <c r="KL10" s="197"/>
      <c r="KM10" s="197"/>
      <c r="KN10" s="197"/>
      <c r="KO10" s="197"/>
      <c r="KP10" s="197"/>
      <c r="KQ10" s="197"/>
      <c r="KR10" s="197"/>
      <c r="KS10" s="197"/>
      <c r="KT10" s="197"/>
      <c r="KU10" s="197"/>
      <c r="KV10" s="197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4"/>
      <c r="LP10" s="84"/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1"/>
      <c r="MQ10" s="81"/>
      <c r="MR10" s="81"/>
      <c r="MS10" s="81"/>
      <c r="MT10" s="81"/>
      <c r="MU10" s="81"/>
      <c r="MV10" s="81"/>
      <c r="MW10" s="81"/>
      <c r="MX10" s="81"/>
      <c r="MY10" s="81"/>
      <c r="MZ10" s="81"/>
      <c r="NA10" s="81"/>
      <c r="NB10" s="81"/>
      <c r="NC10" s="81"/>
      <c r="ND10" s="81"/>
      <c r="NE10" s="81"/>
      <c r="NF10" s="81"/>
      <c r="NG10" s="81"/>
      <c r="NH10" s="81"/>
      <c r="NI10" s="81"/>
      <c r="NJ10" s="81"/>
      <c r="NK10" s="81"/>
      <c r="NL10" s="81"/>
      <c r="NM10" s="81"/>
      <c r="NN10" s="81"/>
      <c r="NO10" s="81"/>
      <c r="NP10" s="81"/>
      <c r="NQ10" s="81"/>
      <c r="NR10" s="81"/>
      <c r="NS10" s="81"/>
      <c r="NT10" s="81"/>
      <c r="NU10" s="81"/>
      <c r="NV10" s="81"/>
      <c r="NW10" s="81"/>
      <c r="NX10" s="81"/>
      <c r="NY10" s="81"/>
      <c r="NZ10" s="81"/>
      <c r="OA10" s="81"/>
      <c r="OB10" s="81"/>
      <c r="OC10" s="81"/>
      <c r="OD10" s="81"/>
      <c r="OE10" s="81"/>
      <c r="OF10" s="81"/>
      <c r="OG10" s="81"/>
      <c r="OH10" s="81"/>
      <c r="OI10" s="81"/>
      <c r="OJ10" s="81"/>
      <c r="OK10" s="81"/>
      <c r="OL10" s="81"/>
      <c r="OM10" s="81"/>
      <c r="ON10" s="81"/>
      <c r="OO10" s="81"/>
      <c r="OP10" s="81"/>
      <c r="OQ10" s="81"/>
      <c r="OR10" s="106"/>
      <c r="OS10" s="106"/>
      <c r="OT10" s="106"/>
      <c r="OU10" s="106"/>
      <c r="OV10" s="106"/>
      <c r="OW10" s="106"/>
      <c r="OX10" s="106"/>
      <c r="OY10" s="106"/>
      <c r="OZ10" s="106"/>
      <c r="PA10" s="106"/>
      <c r="PB10" s="106"/>
      <c r="PC10" s="106"/>
      <c r="PD10" s="106"/>
      <c r="PE10" s="106"/>
      <c r="PF10" s="106"/>
      <c r="PG10" s="106"/>
      <c r="PH10" s="106"/>
      <c r="PI10" s="106"/>
      <c r="PJ10" s="106"/>
      <c r="PK10" s="106"/>
      <c r="PL10" s="106"/>
      <c r="PM10" s="106"/>
      <c r="PN10" s="106"/>
      <c r="PO10" s="106"/>
      <c r="PP10" s="106"/>
      <c r="PQ10" s="106"/>
      <c r="PR10" s="106"/>
      <c r="PS10" s="106"/>
      <c r="PT10" s="106"/>
      <c r="PU10" s="106"/>
      <c r="PV10" s="197"/>
      <c r="PW10" s="197"/>
      <c r="PX10" s="197"/>
      <c r="PY10" s="197"/>
      <c r="PZ10" s="197"/>
      <c r="QA10" s="197"/>
      <c r="QB10" s="197"/>
      <c r="QC10" s="197"/>
      <c r="QD10" s="197"/>
      <c r="QE10" s="197"/>
      <c r="QF10" s="197"/>
      <c r="QG10" s="197"/>
      <c r="QH10" s="197"/>
      <c r="QI10" s="197"/>
      <c r="QJ10" s="197"/>
      <c r="QK10" s="197"/>
      <c r="QL10" s="197"/>
      <c r="QM10" s="197"/>
      <c r="QN10" s="197"/>
      <c r="QO10" s="197"/>
      <c r="QP10" s="197"/>
      <c r="QQ10" s="197"/>
      <c r="QR10" s="197"/>
      <c r="QS10" s="197"/>
      <c r="QT10" s="197"/>
      <c r="QU10" s="197"/>
      <c r="QV10" s="197"/>
      <c r="QW10" s="197"/>
      <c r="QX10" s="197"/>
      <c r="QY10" s="197"/>
      <c r="QZ10" s="197"/>
      <c r="RA10" s="197"/>
      <c r="RB10" s="197"/>
      <c r="RC10" s="197"/>
      <c r="RD10" s="197"/>
      <c r="RE10" s="197"/>
      <c r="RF10" s="145"/>
      <c r="RG10" s="145"/>
      <c r="RH10" s="145"/>
      <c r="RI10" s="145"/>
      <c r="RJ10" s="145"/>
      <c r="RK10" s="145"/>
      <c r="RL10" s="145"/>
      <c r="RM10" s="145"/>
      <c r="RN10" s="145"/>
      <c r="RO10" s="145"/>
      <c r="RP10" s="145"/>
      <c r="RQ10" s="145"/>
      <c r="RR10" s="145"/>
      <c r="RS10" s="145"/>
      <c r="RT10" s="145"/>
      <c r="RU10" s="145"/>
      <c r="RV10" s="145"/>
      <c r="RW10" s="145"/>
      <c r="RX10" s="145"/>
      <c r="RY10" s="145"/>
      <c r="RZ10" s="145"/>
      <c r="SA10" s="145"/>
      <c r="SB10" s="145"/>
      <c r="SC10" s="145"/>
      <c r="SD10" s="145"/>
      <c r="SE10" s="145"/>
      <c r="SF10" s="145"/>
      <c r="SG10" s="145"/>
      <c r="SH10" s="145"/>
      <c r="SI10" s="145"/>
      <c r="SJ10" s="145"/>
      <c r="SK10" s="145"/>
      <c r="SL10" s="145"/>
      <c r="SM10" s="197"/>
      <c r="SN10" s="197"/>
      <c r="SO10" s="197"/>
      <c r="SP10" s="197"/>
      <c r="SQ10" s="197"/>
      <c r="SR10" s="197"/>
      <c r="SS10" s="197"/>
      <c r="ST10" s="197"/>
      <c r="SU10" s="197"/>
      <c r="SV10" s="197"/>
      <c r="SW10" s="197"/>
      <c r="SX10" s="197"/>
      <c r="SY10" s="197"/>
      <c r="SZ10" s="197"/>
      <c r="TA10" s="197"/>
      <c r="TB10" s="197"/>
      <c r="TC10" s="197"/>
      <c r="TD10" s="197"/>
      <c r="TE10" s="197"/>
      <c r="TF10" s="197"/>
      <c r="TG10" s="197"/>
      <c r="TH10" s="197"/>
      <c r="TI10" s="197"/>
      <c r="TJ10" s="197"/>
      <c r="TK10" s="197"/>
      <c r="TL10" s="197"/>
      <c r="TM10" s="197"/>
      <c r="TN10" s="197"/>
      <c r="TO10" s="197"/>
      <c r="TP10" s="197"/>
      <c r="TQ10" s="197"/>
      <c r="TR10" s="197"/>
      <c r="TS10" s="197"/>
      <c r="TT10" s="197"/>
      <c r="TU10" s="197"/>
      <c r="TV10" s="197"/>
      <c r="TW10" s="197"/>
      <c r="TX10" s="197"/>
      <c r="TY10" s="197"/>
      <c r="TZ10" s="197"/>
      <c r="UA10" s="197"/>
      <c r="UB10" s="197"/>
      <c r="UC10" s="106"/>
      <c r="UD10" s="106"/>
      <c r="UE10" s="106"/>
      <c r="UF10" s="106"/>
      <c r="UG10" s="106"/>
      <c r="UH10" s="106"/>
      <c r="UI10" s="106"/>
      <c r="UJ10" s="106"/>
      <c r="UK10" s="106"/>
      <c r="UL10" s="106"/>
      <c r="UM10" s="106"/>
      <c r="UN10" s="106"/>
      <c r="UO10" s="106"/>
      <c r="UP10" s="106"/>
      <c r="UQ10" s="106"/>
      <c r="UR10" s="106"/>
      <c r="US10" s="106"/>
      <c r="UT10" s="106"/>
      <c r="UU10" s="106"/>
      <c r="UV10" s="106"/>
      <c r="UW10" s="106"/>
      <c r="UX10" s="106"/>
      <c r="UY10" s="106"/>
      <c r="UZ10" s="106"/>
      <c r="VA10" s="106"/>
      <c r="VB10" s="106"/>
      <c r="VC10" s="106"/>
      <c r="VD10" s="106"/>
      <c r="VE10" s="106"/>
      <c r="VF10" s="106"/>
      <c r="VG10" s="106"/>
      <c r="VH10" s="106"/>
      <c r="VI10" s="106"/>
      <c r="VJ10" s="106"/>
      <c r="VK10" s="106"/>
      <c r="VL10" s="106"/>
      <c r="VM10" s="106"/>
      <c r="VN10" s="106"/>
      <c r="VO10" s="106"/>
      <c r="VP10" s="106"/>
      <c r="VQ10" s="106"/>
      <c r="VR10" s="106"/>
      <c r="VS10" s="106"/>
      <c r="VT10" s="106"/>
      <c r="VU10" s="106"/>
      <c r="VV10" s="106"/>
      <c r="VW10" s="106"/>
      <c r="VX10" s="106"/>
      <c r="VY10" s="106"/>
      <c r="VZ10" s="106"/>
      <c r="WA10" s="106"/>
      <c r="WB10" s="106"/>
      <c r="WC10" s="106"/>
      <c r="WD10" s="106"/>
      <c r="WE10" s="106"/>
      <c r="WF10" s="106"/>
      <c r="WG10" s="106"/>
      <c r="WH10" s="106"/>
      <c r="WI10" s="106"/>
      <c r="WJ10" s="106"/>
      <c r="WK10" s="106"/>
      <c r="WL10" s="106"/>
      <c r="WM10" s="106"/>
      <c r="WN10" s="106"/>
      <c r="WO10" s="106"/>
      <c r="WP10" s="106"/>
      <c r="WQ10" s="106"/>
      <c r="WR10" s="106"/>
      <c r="WS10" s="106"/>
      <c r="WT10" s="106"/>
      <c r="WU10" s="106"/>
      <c r="WV10" s="106"/>
      <c r="WW10" s="106"/>
      <c r="WX10" s="106"/>
      <c r="WY10" s="106"/>
      <c r="WZ10" s="106"/>
      <c r="XA10" s="106"/>
      <c r="XB10" s="106"/>
      <c r="XC10" s="106"/>
      <c r="XD10" s="106"/>
      <c r="XE10" s="106"/>
      <c r="XF10" s="106"/>
      <c r="XG10" s="106"/>
      <c r="XH10" s="106"/>
      <c r="XI10" s="106"/>
      <c r="XJ10" s="106"/>
      <c r="XK10" s="106"/>
      <c r="XL10" s="106"/>
      <c r="XM10" s="106"/>
      <c r="XN10" s="106"/>
      <c r="XO10" s="106"/>
      <c r="XP10" s="106"/>
      <c r="XQ10" s="106"/>
      <c r="XR10" s="106"/>
      <c r="XS10" s="106"/>
      <c r="XT10" s="106"/>
      <c r="XU10" s="106"/>
      <c r="XV10" s="106"/>
      <c r="XW10" s="106"/>
      <c r="XX10" s="106"/>
      <c r="XY10" s="106"/>
      <c r="XZ10" s="106"/>
      <c r="YA10" s="106"/>
      <c r="YB10" s="106"/>
      <c r="YC10" s="106"/>
      <c r="YD10" s="106"/>
      <c r="YE10" s="106"/>
      <c r="YF10" s="106"/>
      <c r="YG10" s="106"/>
      <c r="YH10" s="106"/>
      <c r="YI10" s="106"/>
      <c r="YJ10" s="106"/>
      <c r="YK10" s="106"/>
      <c r="YL10" s="106"/>
      <c r="YM10" s="106"/>
      <c r="YN10" s="106"/>
      <c r="YO10" s="106"/>
      <c r="YP10" s="106"/>
      <c r="YQ10" s="106"/>
      <c r="YR10" s="106"/>
      <c r="YS10" s="106"/>
      <c r="YT10" s="106"/>
      <c r="YU10" s="106"/>
      <c r="YV10" s="106"/>
      <c r="YW10" s="106"/>
      <c r="YX10" s="106"/>
      <c r="YY10" s="106"/>
      <c r="YZ10" s="106"/>
      <c r="ZA10" s="106"/>
      <c r="ZB10" s="106"/>
      <c r="ZC10" s="106"/>
      <c r="ZD10" s="106"/>
      <c r="ZE10" s="106"/>
      <c r="ZF10" s="106"/>
      <c r="ZG10" s="106"/>
      <c r="ZH10" s="106"/>
      <c r="ZI10" s="106"/>
      <c r="ZJ10" s="106"/>
      <c r="ZK10" s="106"/>
      <c r="ZL10" s="106"/>
      <c r="ZM10" s="106"/>
      <c r="ZN10" s="106"/>
      <c r="ZO10" s="106"/>
      <c r="ZP10" s="106"/>
      <c r="ZQ10" s="106"/>
      <c r="ZR10" s="106"/>
      <c r="ZS10" s="106"/>
      <c r="ZT10" s="106"/>
      <c r="ZU10" s="106"/>
      <c r="ZV10" s="106"/>
      <c r="ZW10" s="106"/>
      <c r="ZX10" s="106"/>
      <c r="ZY10" s="106"/>
      <c r="ZZ10" s="106"/>
      <c r="AAA10" s="106"/>
      <c r="AAB10" s="106"/>
      <c r="AAC10" s="106"/>
      <c r="AAD10" s="106"/>
      <c r="AAE10" s="106"/>
    </row>
    <row r="11" spans="1:707" ht="16" thickBot="1" x14ac:dyDescent="0.4">
      <c r="A11" s="94"/>
      <c r="B11" s="94"/>
      <c r="C11" s="82" t="s">
        <v>2172</v>
      </c>
      <c r="D11" s="83" t="s">
        <v>4</v>
      </c>
      <c r="E11" s="83" t="s">
        <v>5</v>
      </c>
      <c r="F11" s="84" t="s">
        <v>2173</v>
      </c>
      <c r="G11" s="84" t="s">
        <v>6</v>
      </c>
      <c r="H11" s="84" t="s">
        <v>7</v>
      </c>
      <c r="I11" s="84" t="s">
        <v>2174</v>
      </c>
      <c r="J11" s="84" t="s">
        <v>8</v>
      </c>
      <c r="K11" s="84" t="s">
        <v>9</v>
      </c>
      <c r="L11" s="83" t="s">
        <v>2331</v>
      </c>
      <c r="M11" s="83" t="s">
        <v>8</v>
      </c>
      <c r="N11" s="83" t="s">
        <v>9</v>
      </c>
      <c r="O11" s="83" t="s">
        <v>2175</v>
      </c>
      <c r="P11" s="83" t="s">
        <v>10</v>
      </c>
      <c r="Q11" s="83" t="s">
        <v>3</v>
      </c>
      <c r="R11" s="83" t="s">
        <v>2176</v>
      </c>
      <c r="S11" s="83" t="s">
        <v>5</v>
      </c>
      <c r="T11" s="83" t="s">
        <v>11</v>
      </c>
      <c r="U11" s="83" t="s">
        <v>2177</v>
      </c>
      <c r="V11" s="83" t="s">
        <v>5</v>
      </c>
      <c r="W11" s="83" t="s">
        <v>11</v>
      </c>
      <c r="X11" s="85" t="s">
        <v>2178</v>
      </c>
      <c r="Y11" s="79" t="s">
        <v>9</v>
      </c>
      <c r="Z11" s="82" t="s">
        <v>12</v>
      </c>
      <c r="AA11" s="83" t="s">
        <v>2179</v>
      </c>
      <c r="AB11" s="83" t="s">
        <v>13</v>
      </c>
      <c r="AC11" s="83" t="s">
        <v>14</v>
      </c>
      <c r="AD11" s="83" t="s">
        <v>2180</v>
      </c>
      <c r="AE11" s="83" t="s">
        <v>3</v>
      </c>
      <c r="AF11" s="83" t="s">
        <v>4</v>
      </c>
      <c r="AG11" s="83" t="s">
        <v>2181</v>
      </c>
      <c r="AH11" s="83" t="s">
        <v>11</v>
      </c>
      <c r="AI11" s="83" t="s">
        <v>6</v>
      </c>
      <c r="AJ11" s="110" t="s">
        <v>2182</v>
      </c>
      <c r="AK11" s="129"/>
      <c r="AL11" s="129"/>
      <c r="AM11" s="110" t="s">
        <v>2183</v>
      </c>
      <c r="AN11" s="129"/>
      <c r="AO11" s="129"/>
      <c r="AP11" s="110" t="s">
        <v>2332</v>
      </c>
      <c r="AQ11" s="129"/>
      <c r="AR11" s="129"/>
      <c r="AS11" s="110" t="s">
        <v>2184</v>
      </c>
      <c r="AT11" s="129"/>
      <c r="AU11" s="129"/>
      <c r="AV11" s="110" t="s">
        <v>2185</v>
      </c>
      <c r="AW11" s="129"/>
      <c r="AX11" s="129"/>
      <c r="AY11" s="110" t="s">
        <v>2186</v>
      </c>
      <c r="AZ11" s="129"/>
      <c r="BA11" s="129"/>
      <c r="BB11" s="110" t="s">
        <v>2187</v>
      </c>
      <c r="BC11" s="129"/>
      <c r="BD11" s="129"/>
      <c r="BE11" s="84" t="s">
        <v>2188</v>
      </c>
      <c r="BF11" s="84"/>
      <c r="BG11" s="84"/>
      <c r="BH11" s="203" t="s">
        <v>2189</v>
      </c>
      <c r="BI11" s="201"/>
      <c r="BJ11" s="202"/>
      <c r="BK11" s="85" t="s">
        <v>2190</v>
      </c>
      <c r="BL11" s="79"/>
      <c r="BM11" s="82"/>
      <c r="BN11" s="85" t="s">
        <v>2191</v>
      </c>
      <c r="BO11" s="79"/>
      <c r="BP11" s="82"/>
      <c r="BQ11" s="85" t="s">
        <v>2192</v>
      </c>
      <c r="BR11" s="79"/>
      <c r="BS11" s="82"/>
      <c r="BT11" s="85" t="s">
        <v>2333</v>
      </c>
      <c r="BU11" s="79"/>
      <c r="BV11" s="82"/>
      <c r="BW11" s="203" t="s">
        <v>2193</v>
      </c>
      <c r="BX11" s="201"/>
      <c r="BY11" s="201"/>
      <c r="BZ11" s="201" t="s">
        <v>2369</v>
      </c>
      <c r="CA11" s="201"/>
      <c r="CB11" s="201"/>
      <c r="CC11" s="201" t="s">
        <v>2370</v>
      </c>
      <c r="CD11" s="201"/>
      <c r="CE11" s="201"/>
      <c r="CF11" s="201" t="s">
        <v>2371</v>
      </c>
      <c r="CG11" s="201"/>
      <c r="CH11" s="201"/>
      <c r="CI11" s="201" t="s">
        <v>2372</v>
      </c>
      <c r="CJ11" s="201"/>
      <c r="CK11" s="201"/>
      <c r="CL11" s="201" t="s">
        <v>2373</v>
      </c>
      <c r="CM11" s="201"/>
      <c r="CN11" s="202"/>
      <c r="CO11" s="82" t="s">
        <v>2194</v>
      </c>
      <c r="CP11" s="83"/>
      <c r="CQ11" s="83"/>
      <c r="CR11" s="85" t="s">
        <v>2195</v>
      </c>
      <c r="CS11" s="79"/>
      <c r="CT11" s="82"/>
      <c r="CU11" s="85" t="s">
        <v>2196</v>
      </c>
      <c r="CV11" s="79"/>
      <c r="CW11" s="82"/>
      <c r="CX11" s="83" t="s">
        <v>2334</v>
      </c>
      <c r="CY11" s="83"/>
      <c r="CZ11" s="83"/>
      <c r="DA11" s="83" t="s">
        <v>2197</v>
      </c>
      <c r="DB11" s="83"/>
      <c r="DC11" s="83"/>
      <c r="DD11" s="83" t="s">
        <v>2198</v>
      </c>
      <c r="DE11" s="83"/>
      <c r="DF11" s="83"/>
      <c r="DG11" s="111" t="s">
        <v>2199</v>
      </c>
      <c r="DH11" s="111"/>
      <c r="DI11" s="111"/>
      <c r="DJ11" s="83" t="s">
        <v>2200</v>
      </c>
      <c r="DK11" s="83"/>
      <c r="DL11" s="83"/>
      <c r="DM11" s="83" t="s">
        <v>2201</v>
      </c>
      <c r="DN11" s="83"/>
      <c r="DO11" s="83"/>
      <c r="DP11" s="83" t="s">
        <v>2202</v>
      </c>
      <c r="DQ11" s="83"/>
      <c r="DR11" s="83"/>
      <c r="DS11" s="83" t="s">
        <v>2203</v>
      </c>
      <c r="DT11" s="83"/>
      <c r="DU11" s="83"/>
      <c r="DV11" s="83" t="s">
        <v>2204</v>
      </c>
      <c r="DW11" s="83"/>
      <c r="DX11" s="83"/>
      <c r="DY11" s="111" t="s">
        <v>2205</v>
      </c>
      <c r="DZ11" s="111"/>
      <c r="EA11" s="111"/>
      <c r="EB11" s="111" t="s">
        <v>2335</v>
      </c>
      <c r="EC11" s="111"/>
      <c r="ED11" s="159"/>
      <c r="EE11" s="84" t="s">
        <v>2206</v>
      </c>
      <c r="EF11" s="84"/>
      <c r="EG11" s="84"/>
      <c r="EH11" s="84" t="s">
        <v>2207</v>
      </c>
      <c r="EI11" s="84"/>
      <c r="EJ11" s="84"/>
      <c r="EK11" s="106" t="s">
        <v>2208</v>
      </c>
      <c r="EL11" s="106"/>
      <c r="EM11" s="106"/>
      <c r="EN11" s="84" t="s">
        <v>2209</v>
      </c>
      <c r="EO11" s="84"/>
      <c r="EP11" s="84"/>
      <c r="EQ11" s="84" t="s">
        <v>2210</v>
      </c>
      <c r="ER11" s="84"/>
      <c r="ES11" s="110"/>
      <c r="ET11" s="84" t="s">
        <v>2211</v>
      </c>
      <c r="EU11" s="84"/>
      <c r="EV11" s="84"/>
      <c r="EW11" s="84" t="s">
        <v>2212</v>
      </c>
      <c r="EX11" s="84"/>
      <c r="EY11" s="84"/>
      <c r="EZ11" s="84" t="s">
        <v>2213</v>
      </c>
      <c r="FA11" s="84"/>
      <c r="FB11" s="84"/>
      <c r="FC11" s="84" t="s">
        <v>2214</v>
      </c>
      <c r="FD11" s="84"/>
      <c r="FE11" s="84"/>
      <c r="FF11" s="84" t="s">
        <v>2336</v>
      </c>
      <c r="FG11" s="84"/>
      <c r="FH11" s="84"/>
      <c r="FI11" s="84" t="s">
        <v>2215</v>
      </c>
      <c r="FJ11" s="84"/>
      <c r="FK11" s="84"/>
      <c r="FL11" s="84" t="s">
        <v>2216</v>
      </c>
      <c r="FM11" s="84"/>
      <c r="FN11" s="84"/>
      <c r="FO11" s="84" t="s">
        <v>2217</v>
      </c>
      <c r="FP11" s="84"/>
      <c r="FQ11" s="84"/>
      <c r="FR11" s="84" t="s">
        <v>2218</v>
      </c>
      <c r="FS11" s="84"/>
      <c r="FT11" s="84"/>
      <c r="FU11" s="84" t="s">
        <v>2219</v>
      </c>
      <c r="FV11" s="84"/>
      <c r="FW11" s="110"/>
      <c r="FX11" s="117" t="s">
        <v>2220</v>
      </c>
      <c r="FY11" s="118"/>
      <c r="FZ11" s="119"/>
      <c r="GA11" s="117" t="s">
        <v>2221</v>
      </c>
      <c r="GB11" s="118"/>
      <c r="GC11" s="119"/>
      <c r="GD11" s="117" t="s">
        <v>2222</v>
      </c>
      <c r="GE11" s="118"/>
      <c r="GF11" s="119"/>
      <c r="GG11" s="117" t="s">
        <v>2223</v>
      </c>
      <c r="GH11" s="118"/>
      <c r="GI11" s="119"/>
      <c r="GJ11" s="117" t="s">
        <v>2337</v>
      </c>
      <c r="GK11" s="118"/>
      <c r="GL11" s="118"/>
      <c r="GM11" s="106" t="s">
        <v>2224</v>
      </c>
      <c r="GN11" s="106"/>
      <c r="GO11" s="106"/>
      <c r="GP11" s="118" t="s">
        <v>2225</v>
      </c>
      <c r="GQ11" s="118"/>
      <c r="GR11" s="119"/>
      <c r="GS11" s="117" t="s">
        <v>2226</v>
      </c>
      <c r="GT11" s="118"/>
      <c r="GU11" s="119"/>
      <c r="GV11" s="117" t="s">
        <v>2227</v>
      </c>
      <c r="GW11" s="118"/>
      <c r="GX11" s="119"/>
      <c r="GY11" s="117" t="s">
        <v>2228</v>
      </c>
      <c r="GZ11" s="118"/>
      <c r="HA11" s="119"/>
      <c r="HB11" s="117" t="s">
        <v>2338</v>
      </c>
      <c r="HC11" s="118"/>
      <c r="HD11" s="119"/>
      <c r="HE11" s="117" t="s">
        <v>2339</v>
      </c>
      <c r="HF11" s="118"/>
      <c r="HG11" s="119"/>
      <c r="HH11" s="117" t="s">
        <v>2340</v>
      </c>
      <c r="HI11" s="118"/>
      <c r="HJ11" s="119"/>
      <c r="HK11" s="117" t="s">
        <v>2341</v>
      </c>
      <c r="HL11" s="118"/>
      <c r="HM11" s="119"/>
      <c r="HN11" s="117" t="s">
        <v>2342</v>
      </c>
      <c r="HO11" s="118"/>
      <c r="HP11" s="119"/>
      <c r="HQ11" s="117" t="s">
        <v>2343</v>
      </c>
      <c r="HR11" s="118"/>
      <c r="HS11" s="119"/>
      <c r="HT11" s="117" t="s">
        <v>2344</v>
      </c>
      <c r="HU11" s="118"/>
      <c r="HV11" s="119"/>
      <c r="HW11" s="117" t="s">
        <v>2345</v>
      </c>
      <c r="HX11" s="118"/>
      <c r="HY11" s="119"/>
      <c r="HZ11" s="117" t="s">
        <v>2346</v>
      </c>
      <c r="IA11" s="118"/>
      <c r="IB11" s="119"/>
      <c r="IC11" s="117" t="s">
        <v>2347</v>
      </c>
      <c r="ID11" s="118"/>
      <c r="IE11" s="119"/>
      <c r="IF11" s="117" t="s">
        <v>2229</v>
      </c>
      <c r="IG11" s="118"/>
      <c r="IH11" s="119"/>
      <c r="II11" s="117" t="s">
        <v>2230</v>
      </c>
      <c r="IJ11" s="118"/>
      <c r="IK11" s="119"/>
      <c r="IL11" s="117" t="s">
        <v>2231</v>
      </c>
      <c r="IM11" s="118"/>
      <c r="IN11" s="119"/>
      <c r="IO11" s="117" t="s">
        <v>2232</v>
      </c>
      <c r="IP11" s="118"/>
      <c r="IQ11" s="119"/>
      <c r="IR11" s="117" t="s">
        <v>2348</v>
      </c>
      <c r="IS11" s="118"/>
      <c r="IT11" s="119"/>
      <c r="IU11" s="117" t="s">
        <v>2233</v>
      </c>
      <c r="IV11" s="118"/>
      <c r="IW11" s="119"/>
      <c r="IX11" s="117" t="s">
        <v>2234</v>
      </c>
      <c r="IY11" s="118"/>
      <c r="IZ11" s="119"/>
      <c r="JA11" s="117" t="s">
        <v>2235</v>
      </c>
      <c r="JB11" s="118"/>
      <c r="JC11" s="119"/>
      <c r="JD11" s="117" t="s">
        <v>2236</v>
      </c>
      <c r="JE11" s="118"/>
      <c r="JF11" s="118"/>
      <c r="JG11" s="106" t="s">
        <v>2237</v>
      </c>
      <c r="JH11" s="106"/>
      <c r="JI11" s="106"/>
      <c r="JJ11" s="106" t="s">
        <v>2375</v>
      </c>
      <c r="JK11" s="106"/>
      <c r="JL11" s="106"/>
      <c r="JM11" s="106" t="s">
        <v>2376</v>
      </c>
      <c r="JN11" s="106"/>
      <c r="JO11" s="106"/>
      <c r="JP11" s="106" t="s">
        <v>2377</v>
      </c>
      <c r="JQ11" s="106"/>
      <c r="JR11" s="106"/>
      <c r="JS11" s="106" t="s">
        <v>2378</v>
      </c>
      <c r="JT11" s="106"/>
      <c r="JU11" s="106"/>
      <c r="JV11" s="106" t="s">
        <v>2379</v>
      </c>
      <c r="JW11" s="106"/>
      <c r="JX11" s="106"/>
      <c r="JY11" s="106" t="s">
        <v>2380</v>
      </c>
      <c r="JZ11" s="106"/>
      <c r="KA11" s="106"/>
      <c r="KB11" s="106" t="s">
        <v>2381</v>
      </c>
      <c r="KC11" s="106"/>
      <c r="KD11" s="106"/>
      <c r="KE11" s="106" t="s">
        <v>2382</v>
      </c>
      <c r="KF11" s="106"/>
      <c r="KG11" s="106"/>
      <c r="KH11" s="106" t="s">
        <v>2383</v>
      </c>
      <c r="KI11" s="106"/>
      <c r="KJ11" s="106"/>
      <c r="KK11" s="106" t="s">
        <v>2384</v>
      </c>
      <c r="KL11" s="106"/>
      <c r="KM11" s="106"/>
      <c r="KN11" s="106" t="s">
        <v>2385</v>
      </c>
      <c r="KO11" s="106"/>
      <c r="KP11" s="106"/>
      <c r="KQ11" s="106" t="s">
        <v>2386</v>
      </c>
      <c r="KR11" s="106"/>
      <c r="KS11" s="106"/>
      <c r="KT11" s="106" t="s">
        <v>2387</v>
      </c>
      <c r="KU11" s="106"/>
      <c r="KV11" s="106"/>
      <c r="KW11" s="119" t="s">
        <v>2238</v>
      </c>
      <c r="KX11" s="106"/>
      <c r="KY11" s="106"/>
      <c r="KZ11" s="106" t="s">
        <v>2239</v>
      </c>
      <c r="LA11" s="106"/>
      <c r="LB11" s="106"/>
      <c r="LC11" s="106" t="s">
        <v>2240</v>
      </c>
      <c r="LD11" s="106"/>
      <c r="LE11" s="106"/>
      <c r="LF11" s="106" t="s">
        <v>2349</v>
      </c>
      <c r="LG11" s="106"/>
      <c r="LH11" s="106"/>
      <c r="LI11" s="106" t="s">
        <v>2241</v>
      </c>
      <c r="LJ11" s="106"/>
      <c r="LK11" s="106"/>
      <c r="LL11" s="106" t="s">
        <v>2242</v>
      </c>
      <c r="LM11" s="106"/>
      <c r="LN11" s="106"/>
      <c r="LO11" s="106" t="s">
        <v>2243</v>
      </c>
      <c r="LP11" s="106"/>
      <c r="LQ11" s="106"/>
      <c r="LR11" s="106" t="s">
        <v>2244</v>
      </c>
      <c r="LS11" s="106"/>
      <c r="LT11" s="106"/>
      <c r="LU11" s="106" t="s">
        <v>2245</v>
      </c>
      <c r="LV11" s="106"/>
      <c r="LW11" s="106"/>
      <c r="LX11" s="106" t="s">
        <v>2246</v>
      </c>
      <c r="LY11" s="106"/>
      <c r="LZ11" s="106"/>
      <c r="MA11" s="106" t="s">
        <v>2247</v>
      </c>
      <c r="MB11" s="106"/>
      <c r="MC11" s="106"/>
      <c r="MD11" s="106" t="s">
        <v>2248</v>
      </c>
      <c r="ME11" s="106"/>
      <c r="MF11" s="117"/>
      <c r="MG11" s="106" t="s">
        <v>2249</v>
      </c>
      <c r="MH11" s="106"/>
      <c r="MI11" s="106"/>
      <c r="MJ11" s="106" t="s">
        <v>2388</v>
      </c>
      <c r="MK11" s="106"/>
      <c r="ML11" s="106"/>
      <c r="MM11" s="106" t="s">
        <v>2389</v>
      </c>
      <c r="MN11" s="106"/>
      <c r="MO11" s="106"/>
      <c r="MP11" s="119" t="s">
        <v>2250</v>
      </c>
      <c r="MQ11" s="106"/>
      <c r="MR11" s="106"/>
      <c r="MS11" s="106" t="s">
        <v>2251</v>
      </c>
      <c r="MT11" s="106"/>
      <c r="MU11" s="106"/>
      <c r="MV11" s="106" t="s">
        <v>2252</v>
      </c>
      <c r="MW11" s="106"/>
      <c r="MX11" s="106"/>
      <c r="MY11" s="106" t="s">
        <v>2350</v>
      </c>
      <c r="MZ11" s="106"/>
      <c r="NA11" s="106"/>
      <c r="NB11" s="106" t="s">
        <v>2253</v>
      </c>
      <c r="NC11" s="106"/>
      <c r="ND11" s="106"/>
      <c r="NE11" s="106" t="s">
        <v>2254</v>
      </c>
      <c r="NF11" s="106"/>
      <c r="NG11" s="106"/>
      <c r="NH11" s="106" t="s">
        <v>2255</v>
      </c>
      <c r="NI11" s="106"/>
      <c r="NJ11" s="106"/>
      <c r="NK11" s="140" t="s">
        <v>2256</v>
      </c>
      <c r="NL11" s="141"/>
      <c r="NM11" s="142"/>
      <c r="NN11" s="140" t="s">
        <v>2257</v>
      </c>
      <c r="NO11" s="141"/>
      <c r="NP11" s="142"/>
      <c r="NQ11" s="140" t="s">
        <v>2258</v>
      </c>
      <c r="NR11" s="141"/>
      <c r="NS11" s="142"/>
      <c r="NT11" s="140" t="s">
        <v>2259</v>
      </c>
      <c r="NU11" s="141"/>
      <c r="NV11" s="142"/>
      <c r="NW11" s="140" t="s">
        <v>2260</v>
      </c>
      <c r="NX11" s="141"/>
      <c r="NY11" s="142"/>
      <c r="NZ11" s="140" t="s">
        <v>2261</v>
      </c>
      <c r="OA11" s="141"/>
      <c r="OB11" s="142"/>
      <c r="OC11" s="140" t="s">
        <v>2351</v>
      </c>
      <c r="OD11" s="141"/>
      <c r="OE11" s="142"/>
      <c r="OF11" s="140" t="s">
        <v>2262</v>
      </c>
      <c r="OG11" s="141"/>
      <c r="OH11" s="142"/>
      <c r="OI11" s="140" t="s">
        <v>2263</v>
      </c>
      <c r="OJ11" s="141"/>
      <c r="OK11" s="142"/>
      <c r="OL11" s="140" t="s">
        <v>2264</v>
      </c>
      <c r="OM11" s="141"/>
      <c r="ON11" s="142"/>
      <c r="OO11" s="140" t="s">
        <v>2265</v>
      </c>
      <c r="OP11" s="141"/>
      <c r="OQ11" s="142"/>
      <c r="OR11" s="140" t="s">
        <v>2266</v>
      </c>
      <c r="OS11" s="141"/>
      <c r="OT11" s="142"/>
      <c r="OU11" s="117" t="s">
        <v>2267</v>
      </c>
      <c r="OV11" s="118"/>
      <c r="OW11" s="119"/>
      <c r="OX11" s="117" t="s">
        <v>2268</v>
      </c>
      <c r="OY11" s="118"/>
      <c r="OZ11" s="119"/>
      <c r="PA11" s="117" t="s">
        <v>2269</v>
      </c>
      <c r="PB11" s="118"/>
      <c r="PC11" s="119"/>
      <c r="PD11" s="140" t="s">
        <v>2270</v>
      </c>
      <c r="PE11" s="141"/>
      <c r="PF11" s="142"/>
      <c r="PG11" s="140" t="s">
        <v>2352</v>
      </c>
      <c r="PH11" s="141"/>
      <c r="PI11" s="142"/>
      <c r="PJ11" s="117" t="s">
        <v>2271</v>
      </c>
      <c r="PK11" s="118"/>
      <c r="PL11" s="119"/>
      <c r="PM11" s="117" t="s">
        <v>2272</v>
      </c>
      <c r="PN11" s="118"/>
      <c r="PO11" s="119"/>
      <c r="PP11" s="117" t="s">
        <v>2273</v>
      </c>
      <c r="PQ11" s="118"/>
      <c r="PR11" s="119"/>
      <c r="PS11" s="119" t="s">
        <v>2274</v>
      </c>
      <c r="PT11" s="106"/>
      <c r="PU11" s="106"/>
      <c r="PV11" s="106" t="s">
        <v>2275</v>
      </c>
      <c r="PW11" s="106"/>
      <c r="PX11" s="106"/>
      <c r="PY11" s="159" t="s">
        <v>2276</v>
      </c>
      <c r="PZ11" s="160"/>
      <c r="QA11" s="161"/>
      <c r="QB11" s="106" t="s">
        <v>2277</v>
      </c>
      <c r="QC11" s="106"/>
      <c r="QD11" s="106"/>
      <c r="QE11" s="106" t="s">
        <v>2278</v>
      </c>
      <c r="QF11" s="106"/>
      <c r="QG11" s="106"/>
      <c r="QH11" s="106" t="s">
        <v>2279</v>
      </c>
      <c r="QI11" s="106"/>
      <c r="QJ11" s="106"/>
      <c r="QK11" s="106" t="s">
        <v>2353</v>
      </c>
      <c r="QL11" s="106"/>
      <c r="QM11" s="106"/>
      <c r="QN11" s="106" t="s">
        <v>2280</v>
      </c>
      <c r="QO11" s="106"/>
      <c r="QP11" s="106"/>
      <c r="QQ11" s="106" t="s">
        <v>2281</v>
      </c>
      <c r="QR11" s="106"/>
      <c r="QS11" s="106"/>
      <c r="QT11" s="140" t="s">
        <v>2282</v>
      </c>
      <c r="QU11" s="141"/>
      <c r="QV11" s="142"/>
      <c r="QW11" s="140" t="s">
        <v>2283</v>
      </c>
      <c r="QX11" s="141"/>
      <c r="QY11" s="142"/>
      <c r="QZ11" s="140" t="s">
        <v>2284</v>
      </c>
      <c r="RA11" s="141"/>
      <c r="RB11" s="141"/>
      <c r="RC11" s="106" t="s">
        <v>2354</v>
      </c>
      <c r="RD11" s="106"/>
      <c r="RE11" s="106"/>
      <c r="RF11" s="140" t="s">
        <v>2355</v>
      </c>
      <c r="RG11" s="141"/>
      <c r="RH11" s="142"/>
      <c r="RI11" s="140" t="s">
        <v>2356</v>
      </c>
      <c r="RJ11" s="141"/>
      <c r="RK11" s="142"/>
      <c r="RL11" s="140" t="s">
        <v>2357</v>
      </c>
      <c r="RM11" s="141"/>
      <c r="RN11" s="142"/>
      <c r="RO11" s="140" t="s">
        <v>2358</v>
      </c>
      <c r="RP11" s="141"/>
      <c r="RQ11" s="142"/>
      <c r="RR11" s="140" t="s">
        <v>2359</v>
      </c>
      <c r="RS11" s="141"/>
      <c r="RT11" s="142"/>
      <c r="RU11" s="140" t="s">
        <v>2360</v>
      </c>
      <c r="RV11" s="141"/>
      <c r="RW11" s="142"/>
      <c r="RX11" s="140" t="s">
        <v>2361</v>
      </c>
      <c r="RY11" s="141"/>
      <c r="RZ11" s="142"/>
      <c r="SA11" s="140" t="s">
        <v>2362</v>
      </c>
      <c r="SB11" s="141"/>
      <c r="SC11" s="141"/>
      <c r="SD11" s="141" t="s">
        <v>2363</v>
      </c>
      <c r="SE11" s="141"/>
      <c r="SF11" s="141"/>
      <c r="SG11" s="141" t="s">
        <v>2285</v>
      </c>
      <c r="SH11" s="141"/>
      <c r="SI11" s="141"/>
      <c r="SJ11" s="141" t="s">
        <v>2286</v>
      </c>
      <c r="SK11" s="141"/>
      <c r="SL11" s="141"/>
      <c r="SM11" s="106" t="s">
        <v>2287</v>
      </c>
      <c r="SN11" s="106"/>
      <c r="SO11" s="106"/>
      <c r="SP11" s="106" t="s">
        <v>2288</v>
      </c>
      <c r="SQ11" s="106"/>
      <c r="SR11" s="106"/>
      <c r="SS11" s="106" t="s">
        <v>2364</v>
      </c>
      <c r="ST11" s="106"/>
      <c r="SU11" s="106"/>
      <c r="SV11" s="106" t="s">
        <v>2289</v>
      </c>
      <c r="SW11" s="106"/>
      <c r="SX11" s="106"/>
      <c r="SY11" s="106" t="s">
        <v>2290</v>
      </c>
      <c r="SZ11" s="106"/>
      <c r="TA11" s="106"/>
      <c r="TB11" s="106" t="s">
        <v>2291</v>
      </c>
      <c r="TC11" s="106"/>
      <c r="TD11" s="106"/>
      <c r="TE11" s="106" t="s">
        <v>2292</v>
      </c>
      <c r="TF11" s="106"/>
      <c r="TG11" s="106"/>
      <c r="TH11" s="106" t="s">
        <v>2293</v>
      </c>
      <c r="TI11" s="106"/>
      <c r="TJ11" s="106"/>
      <c r="TK11" s="106" t="s">
        <v>2294</v>
      </c>
      <c r="TL11" s="106"/>
      <c r="TM11" s="106"/>
      <c r="TN11" s="106" t="s">
        <v>2295</v>
      </c>
      <c r="TO11" s="106"/>
      <c r="TP11" s="106"/>
      <c r="TQ11" s="106" t="s">
        <v>2390</v>
      </c>
      <c r="TR11" s="106"/>
      <c r="TS11" s="106"/>
      <c r="TT11" s="106" t="s">
        <v>2391</v>
      </c>
      <c r="TU11" s="106"/>
      <c r="TV11" s="106"/>
      <c r="TW11" s="106" t="s">
        <v>2392</v>
      </c>
      <c r="TX11" s="106"/>
      <c r="TY11" s="106"/>
      <c r="TZ11" s="117" t="s">
        <v>2393</v>
      </c>
      <c r="UA11" s="123"/>
      <c r="UB11" s="124"/>
      <c r="UC11" s="119" t="s">
        <v>2296</v>
      </c>
      <c r="UD11" s="106"/>
      <c r="UE11" s="106"/>
      <c r="UF11" s="106" t="s">
        <v>2297</v>
      </c>
      <c r="UG11" s="106"/>
      <c r="UH11" s="106"/>
      <c r="UI11" s="106" t="s">
        <v>2298</v>
      </c>
      <c r="UJ11" s="106"/>
      <c r="UK11" s="106"/>
      <c r="UL11" s="106" t="s">
        <v>2365</v>
      </c>
      <c r="UM11" s="106"/>
      <c r="UN11" s="106"/>
      <c r="UO11" s="106" t="s">
        <v>2299</v>
      </c>
      <c r="UP11" s="106"/>
      <c r="UQ11" s="106"/>
      <c r="UR11" s="106" t="s">
        <v>2300</v>
      </c>
      <c r="US11" s="106"/>
      <c r="UT11" s="106"/>
      <c r="UU11" s="106" t="s">
        <v>2301</v>
      </c>
      <c r="UV11" s="106"/>
      <c r="UW11" s="106"/>
      <c r="UX11" s="106" t="s">
        <v>2302</v>
      </c>
      <c r="UY11" s="106"/>
      <c r="UZ11" s="106"/>
      <c r="VA11" s="106" t="s">
        <v>2303</v>
      </c>
      <c r="VB11" s="106"/>
      <c r="VC11" s="106"/>
      <c r="VD11" s="106" t="s">
        <v>2304</v>
      </c>
      <c r="VE11" s="106"/>
      <c r="VF11" s="106"/>
      <c r="VG11" s="106" t="s">
        <v>2305</v>
      </c>
      <c r="VH11" s="106"/>
      <c r="VI11" s="106"/>
      <c r="VJ11" s="106" t="s">
        <v>2306</v>
      </c>
      <c r="VK11" s="106"/>
      <c r="VL11" s="106"/>
      <c r="VM11" s="106" t="s">
        <v>2307</v>
      </c>
      <c r="VN11" s="106"/>
      <c r="VO11" s="106"/>
      <c r="VP11" s="106" t="s">
        <v>2366</v>
      </c>
      <c r="VQ11" s="106"/>
      <c r="VR11" s="106"/>
      <c r="VS11" s="106" t="s">
        <v>2308</v>
      </c>
      <c r="VT11" s="106"/>
      <c r="VU11" s="106"/>
      <c r="VV11" s="106" t="s">
        <v>2309</v>
      </c>
      <c r="VW11" s="106"/>
      <c r="VX11" s="106"/>
      <c r="VY11" s="106" t="s">
        <v>2310</v>
      </c>
      <c r="VZ11" s="106"/>
      <c r="WA11" s="117"/>
      <c r="WB11" s="106" t="s">
        <v>2311</v>
      </c>
      <c r="WC11" s="106"/>
      <c r="WD11" s="117"/>
      <c r="WE11" s="106" t="s">
        <v>2312</v>
      </c>
      <c r="WF11" s="106"/>
      <c r="WG11" s="117"/>
      <c r="WH11" s="106" t="s">
        <v>2313</v>
      </c>
      <c r="WI11" s="106"/>
      <c r="WJ11" s="117"/>
      <c r="WK11" s="117" t="s">
        <v>2314</v>
      </c>
      <c r="WL11" s="123"/>
      <c r="WM11" s="123"/>
      <c r="WN11" s="117" t="s">
        <v>2315</v>
      </c>
      <c r="WO11" s="118"/>
      <c r="WP11" s="119"/>
      <c r="WQ11" s="117" t="s">
        <v>2316</v>
      </c>
      <c r="WR11" s="118"/>
      <c r="WS11" s="119"/>
      <c r="WT11" s="117" t="s">
        <v>2367</v>
      </c>
      <c r="WU11" s="118"/>
      <c r="WV11" s="119"/>
      <c r="WW11" s="117" t="s">
        <v>2317</v>
      </c>
      <c r="WX11" s="118"/>
      <c r="WY11" s="119"/>
      <c r="WZ11" s="117" t="s">
        <v>2318</v>
      </c>
      <c r="XA11" s="118"/>
      <c r="XB11" s="119"/>
      <c r="XC11" s="117" t="s">
        <v>2319</v>
      </c>
      <c r="XD11" s="118"/>
      <c r="XE11" s="119"/>
      <c r="XF11" s="117" t="s">
        <v>2320</v>
      </c>
      <c r="XG11" s="118"/>
      <c r="XH11" s="119"/>
      <c r="XI11" s="117" t="s">
        <v>2321</v>
      </c>
      <c r="XJ11" s="118"/>
      <c r="XK11" s="119"/>
      <c r="XL11" s="117" t="s">
        <v>2322</v>
      </c>
      <c r="XM11" s="118"/>
      <c r="XN11" s="119"/>
      <c r="XO11" s="117" t="s">
        <v>2323</v>
      </c>
      <c r="XP11" s="118"/>
      <c r="XQ11" s="119"/>
      <c r="XR11" s="117" t="s">
        <v>2324</v>
      </c>
      <c r="XS11" s="118"/>
      <c r="XT11" s="119"/>
      <c r="XU11" s="117" t="s">
        <v>2325</v>
      </c>
      <c r="XV11" s="118"/>
      <c r="XW11" s="119"/>
      <c r="XX11" s="117" t="s">
        <v>2368</v>
      </c>
      <c r="XY11" s="118"/>
      <c r="XZ11" s="119"/>
      <c r="YA11" s="117" t="s">
        <v>2326</v>
      </c>
      <c r="YB11" s="118"/>
      <c r="YC11" s="119"/>
      <c r="YD11" s="117" t="s">
        <v>2327</v>
      </c>
      <c r="YE11" s="118"/>
      <c r="YF11" s="119"/>
      <c r="YG11" s="117" t="s">
        <v>2328</v>
      </c>
      <c r="YH11" s="118"/>
      <c r="YI11" s="119"/>
      <c r="YJ11" s="117" t="s">
        <v>2329</v>
      </c>
      <c r="YK11" s="118"/>
      <c r="YL11" s="119"/>
      <c r="YM11" s="117" t="s">
        <v>2330</v>
      </c>
      <c r="YN11" s="118"/>
      <c r="YO11" s="118"/>
      <c r="YP11" s="106" t="s">
        <v>2394</v>
      </c>
      <c r="YQ11" s="106"/>
      <c r="YR11" s="106"/>
      <c r="YS11" s="106" t="s">
        <v>2395</v>
      </c>
      <c r="YT11" s="106"/>
      <c r="YU11" s="106"/>
      <c r="YV11" s="106" t="s">
        <v>2396</v>
      </c>
      <c r="YW11" s="106"/>
      <c r="YX11" s="106"/>
      <c r="YY11" s="106" t="s">
        <v>2397</v>
      </c>
      <c r="YZ11" s="106"/>
      <c r="ZA11" s="106"/>
      <c r="ZB11" s="106" t="s">
        <v>2398</v>
      </c>
      <c r="ZC11" s="106"/>
      <c r="ZD11" s="106"/>
      <c r="ZE11" s="106" t="s">
        <v>2399</v>
      </c>
      <c r="ZF11" s="106"/>
      <c r="ZG11" s="106"/>
      <c r="ZH11" s="106" t="s">
        <v>2400</v>
      </c>
      <c r="ZI11" s="106"/>
      <c r="ZJ11" s="106"/>
      <c r="ZK11" s="106" t="s">
        <v>2401</v>
      </c>
      <c r="ZL11" s="106"/>
      <c r="ZM11" s="106"/>
      <c r="ZN11" s="106" t="s">
        <v>2402</v>
      </c>
      <c r="ZO11" s="106"/>
      <c r="ZP11" s="106"/>
      <c r="ZQ11" s="106" t="s">
        <v>2403</v>
      </c>
      <c r="ZR11" s="106"/>
      <c r="ZS11" s="106"/>
      <c r="ZT11" s="106" t="s">
        <v>2404</v>
      </c>
      <c r="ZU11" s="106"/>
      <c r="ZV11" s="106"/>
      <c r="ZW11" s="106" t="s">
        <v>2405</v>
      </c>
      <c r="ZX11" s="106"/>
      <c r="ZY11" s="106"/>
      <c r="ZZ11" s="106" t="s">
        <v>2406</v>
      </c>
      <c r="AAA11" s="106"/>
      <c r="AAB11" s="106"/>
      <c r="AAC11" s="106" t="s">
        <v>2407</v>
      </c>
      <c r="AAD11" s="106"/>
      <c r="AAE11" s="106"/>
    </row>
    <row r="12" spans="1:707" ht="124.9" customHeight="1" thickBot="1" x14ac:dyDescent="0.4">
      <c r="A12" s="94"/>
      <c r="B12" s="94"/>
      <c r="C12" s="104" t="s">
        <v>2408</v>
      </c>
      <c r="D12" s="105"/>
      <c r="E12" s="112"/>
      <c r="F12" s="104" t="s">
        <v>2412</v>
      </c>
      <c r="G12" s="105"/>
      <c r="H12" s="112"/>
      <c r="I12" s="104" t="s">
        <v>2416</v>
      </c>
      <c r="J12" s="105"/>
      <c r="K12" s="112"/>
      <c r="L12" s="104" t="s">
        <v>2418</v>
      </c>
      <c r="M12" s="105"/>
      <c r="N12" s="112"/>
      <c r="O12" s="104" t="s">
        <v>2422</v>
      </c>
      <c r="P12" s="105"/>
      <c r="Q12" s="112"/>
      <c r="R12" s="104" t="s">
        <v>2426</v>
      </c>
      <c r="S12" s="105"/>
      <c r="T12" s="112"/>
      <c r="U12" s="104" t="s">
        <v>2427</v>
      </c>
      <c r="V12" s="105"/>
      <c r="W12" s="112"/>
      <c r="X12" s="104" t="s">
        <v>2431</v>
      </c>
      <c r="Y12" s="105"/>
      <c r="Z12" s="112"/>
      <c r="AA12" s="104" t="s">
        <v>2435</v>
      </c>
      <c r="AB12" s="105"/>
      <c r="AC12" s="112"/>
      <c r="AD12" s="104" t="s">
        <v>2439</v>
      </c>
      <c r="AE12" s="105"/>
      <c r="AF12" s="112"/>
      <c r="AG12" s="104" t="s">
        <v>2443</v>
      </c>
      <c r="AH12" s="105"/>
      <c r="AI12" s="112"/>
      <c r="AJ12" s="104" t="s">
        <v>2447</v>
      </c>
      <c r="AK12" s="105"/>
      <c r="AL12" s="112"/>
      <c r="AM12" s="104" t="s">
        <v>2451</v>
      </c>
      <c r="AN12" s="105"/>
      <c r="AO12" s="112"/>
      <c r="AP12" s="131" t="s">
        <v>2455</v>
      </c>
      <c r="AQ12" s="132"/>
      <c r="AR12" s="133"/>
      <c r="AS12" s="207" t="s">
        <v>2459</v>
      </c>
      <c r="AT12" s="208"/>
      <c r="AU12" s="209"/>
      <c r="AV12" s="131" t="s">
        <v>2463</v>
      </c>
      <c r="AW12" s="132"/>
      <c r="AX12" s="133"/>
      <c r="AY12" s="104" t="s">
        <v>2467</v>
      </c>
      <c r="AZ12" s="105"/>
      <c r="BA12" s="112"/>
      <c r="BB12" s="104" t="s">
        <v>2471</v>
      </c>
      <c r="BC12" s="105"/>
      <c r="BD12" s="112"/>
      <c r="BE12" s="104" t="s">
        <v>2474</v>
      </c>
      <c r="BF12" s="105"/>
      <c r="BG12" s="112"/>
      <c r="BH12" s="104" t="s">
        <v>2478</v>
      </c>
      <c r="BI12" s="105"/>
      <c r="BJ12" s="112"/>
      <c r="BK12" s="104" t="s">
        <v>2482</v>
      </c>
      <c r="BL12" s="105"/>
      <c r="BM12" s="112"/>
      <c r="BN12" s="104" t="s">
        <v>2485</v>
      </c>
      <c r="BO12" s="105"/>
      <c r="BP12" s="112"/>
      <c r="BQ12" s="104" t="s">
        <v>2489</v>
      </c>
      <c r="BR12" s="105"/>
      <c r="BS12" s="112"/>
      <c r="BT12" s="104" t="s">
        <v>2493</v>
      </c>
      <c r="BU12" s="105"/>
      <c r="BV12" s="112"/>
      <c r="BW12" s="104" t="s">
        <v>2497</v>
      </c>
      <c r="BX12" s="105"/>
      <c r="BY12" s="112"/>
      <c r="BZ12" s="104" t="s">
        <v>2498</v>
      </c>
      <c r="CA12" s="105"/>
      <c r="CB12" s="112"/>
      <c r="CC12" s="104" t="s">
        <v>2499</v>
      </c>
      <c r="CD12" s="105"/>
      <c r="CE12" s="112"/>
      <c r="CF12" s="104" t="s">
        <v>2503</v>
      </c>
      <c r="CG12" s="105"/>
      <c r="CH12" s="112"/>
      <c r="CI12" s="104" t="s">
        <v>2507</v>
      </c>
      <c r="CJ12" s="105"/>
      <c r="CK12" s="112"/>
      <c r="CL12" s="104" t="s">
        <v>2511</v>
      </c>
      <c r="CM12" s="105"/>
      <c r="CN12" s="112"/>
      <c r="CO12" s="104" t="s">
        <v>2515</v>
      </c>
      <c r="CP12" s="105"/>
      <c r="CQ12" s="112"/>
      <c r="CR12" s="104" t="s">
        <v>2518</v>
      </c>
      <c r="CS12" s="105"/>
      <c r="CT12" s="112"/>
      <c r="CU12" s="104" t="s">
        <v>2522</v>
      </c>
      <c r="CV12" s="105"/>
      <c r="CW12" s="112"/>
      <c r="CX12" s="104" t="s">
        <v>2523</v>
      </c>
      <c r="CY12" s="105"/>
      <c r="CZ12" s="112"/>
      <c r="DA12" s="104" t="s">
        <v>2524</v>
      </c>
      <c r="DB12" s="105"/>
      <c r="DC12" s="112"/>
      <c r="DD12" s="104" t="s">
        <v>2528</v>
      </c>
      <c r="DE12" s="105"/>
      <c r="DF12" s="112"/>
      <c r="DG12" s="104" t="s">
        <v>2529</v>
      </c>
      <c r="DH12" s="105"/>
      <c r="DI12" s="112"/>
      <c r="DJ12" s="131" t="s">
        <v>1724</v>
      </c>
      <c r="DK12" s="132"/>
      <c r="DL12" s="133"/>
      <c r="DM12" s="104" t="s">
        <v>2532</v>
      </c>
      <c r="DN12" s="105"/>
      <c r="DO12" s="112"/>
      <c r="DP12" s="104" t="s">
        <v>2533</v>
      </c>
      <c r="DQ12" s="105"/>
      <c r="DR12" s="112"/>
      <c r="DS12" s="104" t="s">
        <v>2537</v>
      </c>
      <c r="DT12" s="105"/>
      <c r="DU12" s="112"/>
      <c r="DV12" s="104" t="s">
        <v>2541</v>
      </c>
      <c r="DW12" s="105"/>
      <c r="DX12" s="112"/>
      <c r="DY12" s="104" t="s">
        <v>2545</v>
      </c>
      <c r="DZ12" s="105"/>
      <c r="EA12" s="112"/>
      <c r="EB12" s="104" t="s">
        <v>2549</v>
      </c>
      <c r="EC12" s="105"/>
      <c r="ED12" s="112"/>
      <c r="EE12" s="104" t="s">
        <v>2553</v>
      </c>
      <c r="EF12" s="105"/>
      <c r="EG12" s="112"/>
      <c r="EH12" s="104" t="s">
        <v>2555</v>
      </c>
      <c r="EI12" s="105"/>
      <c r="EJ12" s="112"/>
      <c r="EK12" s="104" t="s">
        <v>2559</v>
      </c>
      <c r="EL12" s="105"/>
      <c r="EM12" s="112"/>
      <c r="EN12" s="104" t="s">
        <v>2562</v>
      </c>
      <c r="EO12" s="105"/>
      <c r="EP12" s="112"/>
      <c r="EQ12" s="131" t="s">
        <v>2563</v>
      </c>
      <c r="ER12" s="132"/>
      <c r="ES12" s="133"/>
      <c r="ET12" s="104" t="s">
        <v>2567</v>
      </c>
      <c r="EU12" s="105"/>
      <c r="EV12" s="112"/>
      <c r="EW12" s="131" t="s">
        <v>2569</v>
      </c>
      <c r="EX12" s="132"/>
      <c r="EY12" s="133"/>
      <c r="EZ12" s="104" t="s">
        <v>2570</v>
      </c>
      <c r="FA12" s="105"/>
      <c r="FB12" s="112"/>
      <c r="FC12" s="131" t="s">
        <v>2571</v>
      </c>
      <c r="FD12" s="132"/>
      <c r="FE12" s="133"/>
      <c r="FF12" s="104" t="s">
        <v>2573</v>
      </c>
      <c r="FG12" s="105"/>
      <c r="FH12" s="112"/>
      <c r="FI12" s="104" t="s">
        <v>2577</v>
      </c>
      <c r="FJ12" s="105"/>
      <c r="FK12" s="112"/>
      <c r="FL12" s="131" t="s">
        <v>2581</v>
      </c>
      <c r="FM12" s="132"/>
      <c r="FN12" s="133"/>
      <c r="FO12" s="104" t="s">
        <v>2585</v>
      </c>
      <c r="FP12" s="105"/>
      <c r="FQ12" s="112"/>
      <c r="FR12" s="104" t="s">
        <v>2589</v>
      </c>
      <c r="FS12" s="105"/>
      <c r="FT12" s="112"/>
      <c r="FU12" s="104" t="s">
        <v>2593</v>
      </c>
      <c r="FV12" s="105"/>
      <c r="FW12" s="112"/>
      <c r="FX12" s="104" t="s">
        <v>2597</v>
      </c>
      <c r="FY12" s="105"/>
      <c r="FZ12" s="112"/>
      <c r="GA12" s="104" t="s">
        <v>2600</v>
      </c>
      <c r="GB12" s="105"/>
      <c r="GC12" s="112"/>
      <c r="GD12" s="104" t="s">
        <v>2604</v>
      </c>
      <c r="GE12" s="105"/>
      <c r="GF12" s="112"/>
      <c r="GG12" s="104" t="s">
        <v>2608</v>
      </c>
      <c r="GH12" s="105"/>
      <c r="GI12" s="112"/>
      <c r="GJ12" s="131" t="s">
        <v>2612</v>
      </c>
      <c r="GK12" s="132"/>
      <c r="GL12" s="133"/>
      <c r="GM12" s="131" t="s">
        <v>2616</v>
      </c>
      <c r="GN12" s="132"/>
      <c r="GO12" s="133"/>
      <c r="GP12" s="104" t="s">
        <v>2620</v>
      </c>
      <c r="GQ12" s="105"/>
      <c r="GR12" s="112"/>
      <c r="GS12" s="131" t="s">
        <v>2621</v>
      </c>
      <c r="GT12" s="132"/>
      <c r="GU12" s="133"/>
      <c r="GV12" s="104" t="s">
        <v>2625</v>
      </c>
      <c r="GW12" s="105"/>
      <c r="GX12" s="112"/>
      <c r="GY12" s="104" t="s">
        <v>2629</v>
      </c>
      <c r="GZ12" s="105"/>
      <c r="HA12" s="112"/>
      <c r="HB12" s="104" t="s">
        <v>2633</v>
      </c>
      <c r="HC12" s="105"/>
      <c r="HD12" s="112"/>
      <c r="HE12" s="104" t="s">
        <v>2637</v>
      </c>
      <c r="HF12" s="105"/>
      <c r="HG12" s="112"/>
      <c r="HH12" s="104" t="s">
        <v>2641</v>
      </c>
      <c r="HI12" s="105"/>
      <c r="HJ12" s="112"/>
      <c r="HK12" s="104" t="s">
        <v>2645</v>
      </c>
      <c r="HL12" s="105"/>
      <c r="HM12" s="112"/>
      <c r="HN12" s="137" t="s">
        <v>2646</v>
      </c>
      <c r="HO12" s="138"/>
      <c r="HP12" s="139"/>
      <c r="HQ12" s="137" t="s">
        <v>2649</v>
      </c>
      <c r="HR12" s="138"/>
      <c r="HS12" s="139"/>
      <c r="HT12" s="137" t="s">
        <v>2652</v>
      </c>
      <c r="HU12" s="138"/>
      <c r="HV12" s="139"/>
      <c r="HW12" s="137" t="s">
        <v>2655</v>
      </c>
      <c r="HX12" s="138"/>
      <c r="HY12" s="139"/>
      <c r="HZ12" s="147" t="s">
        <v>2658</v>
      </c>
      <c r="IA12" s="148"/>
      <c r="IB12" s="149"/>
      <c r="IC12" s="137" t="s">
        <v>2661</v>
      </c>
      <c r="ID12" s="138"/>
      <c r="IE12" s="139"/>
      <c r="IF12" s="137" t="s">
        <v>2663</v>
      </c>
      <c r="IG12" s="138"/>
      <c r="IH12" s="139"/>
      <c r="II12" s="137" t="s">
        <v>2666</v>
      </c>
      <c r="IJ12" s="138"/>
      <c r="IK12" s="139"/>
      <c r="IL12" s="147" t="s">
        <v>2669</v>
      </c>
      <c r="IM12" s="204"/>
      <c r="IN12" s="41"/>
      <c r="IO12" s="147" t="s">
        <v>2670</v>
      </c>
      <c r="IP12" s="148"/>
      <c r="IQ12" s="149"/>
      <c r="IR12" s="147" t="s">
        <v>2674</v>
      </c>
      <c r="IS12" s="148"/>
      <c r="IT12" s="149"/>
      <c r="IU12" s="137" t="s">
        <v>2675</v>
      </c>
      <c r="IV12" s="138"/>
      <c r="IW12" s="139"/>
      <c r="IX12" s="147" t="s">
        <v>2677</v>
      </c>
      <c r="IY12" s="148"/>
      <c r="IZ12" s="149"/>
      <c r="JA12" s="147" t="s">
        <v>2678</v>
      </c>
      <c r="JB12" s="148"/>
      <c r="JC12" s="149"/>
      <c r="JD12" s="137" t="s">
        <v>2679</v>
      </c>
      <c r="JE12" s="138"/>
      <c r="JF12" s="139"/>
      <c r="JG12" s="137" t="s">
        <v>2683</v>
      </c>
      <c r="JH12" s="138"/>
      <c r="JI12" s="139"/>
      <c r="JJ12" s="137" t="s">
        <v>2686</v>
      </c>
      <c r="JK12" s="138"/>
      <c r="JL12" s="139"/>
      <c r="JM12" s="147" t="s">
        <v>2690</v>
      </c>
      <c r="JN12" s="148"/>
      <c r="JO12" s="149"/>
      <c r="JP12" s="137" t="s">
        <v>2694</v>
      </c>
      <c r="JQ12" s="138"/>
      <c r="JR12" s="139"/>
      <c r="JS12" s="137" t="s">
        <v>2695</v>
      </c>
      <c r="JT12" s="138"/>
      <c r="JU12" s="139"/>
      <c r="JV12" s="137" t="s">
        <v>2698</v>
      </c>
      <c r="JW12" s="138"/>
      <c r="JX12" s="139"/>
      <c r="JY12" s="198" t="s">
        <v>2703</v>
      </c>
      <c r="JZ12" s="92"/>
      <c r="KA12" s="91"/>
      <c r="KB12" s="104" t="s">
        <v>2704</v>
      </c>
      <c r="KC12" s="105"/>
      <c r="KD12" s="112"/>
      <c r="KE12" s="104" t="s">
        <v>2708</v>
      </c>
      <c r="KF12" s="105"/>
      <c r="KG12" s="112"/>
      <c r="KH12" s="104" t="s">
        <v>2709</v>
      </c>
      <c r="KI12" s="105"/>
      <c r="KJ12" s="112"/>
      <c r="KK12" s="104" t="s">
        <v>2710</v>
      </c>
      <c r="KL12" s="105"/>
      <c r="KM12" s="112"/>
      <c r="KN12" s="131" t="s">
        <v>2712</v>
      </c>
      <c r="KO12" s="132"/>
      <c r="KP12" s="133"/>
      <c r="KQ12" s="131" t="s">
        <v>2716</v>
      </c>
      <c r="KR12" s="132"/>
      <c r="KS12" s="133"/>
      <c r="KT12" s="104" t="s">
        <v>2718</v>
      </c>
      <c r="KU12" s="105"/>
      <c r="KV12" s="112"/>
      <c r="KW12" s="104" t="s">
        <v>2735</v>
      </c>
      <c r="KX12" s="105"/>
      <c r="KY12" s="112"/>
      <c r="KZ12" s="104" t="s">
        <v>2739</v>
      </c>
      <c r="LA12" s="105"/>
      <c r="LB12" s="112"/>
      <c r="LC12" s="137" t="s">
        <v>2743</v>
      </c>
      <c r="LD12" s="138"/>
      <c r="LE12" s="139"/>
      <c r="LF12" s="137" t="s">
        <v>2746</v>
      </c>
      <c r="LG12" s="138"/>
      <c r="LH12" s="139"/>
      <c r="LI12" s="137" t="s">
        <v>2749</v>
      </c>
      <c r="LJ12" s="138"/>
      <c r="LK12" s="139"/>
      <c r="LL12" s="137" t="s">
        <v>2752</v>
      </c>
      <c r="LM12" s="138"/>
      <c r="LN12" s="139"/>
      <c r="LO12" s="147" t="s">
        <v>2753</v>
      </c>
      <c r="LP12" s="148"/>
      <c r="LQ12" s="149"/>
      <c r="LR12" s="137" t="s">
        <v>2754</v>
      </c>
      <c r="LS12" s="138"/>
      <c r="LT12" s="139"/>
      <c r="LU12" s="137" t="s">
        <v>2757</v>
      </c>
      <c r="LV12" s="138"/>
      <c r="LW12" s="139"/>
      <c r="LX12" s="137" t="s">
        <v>2760</v>
      </c>
      <c r="LY12" s="138"/>
      <c r="LZ12" s="139"/>
      <c r="MA12" s="137" t="s">
        <v>2761</v>
      </c>
      <c r="MB12" s="138"/>
      <c r="MC12" s="139"/>
      <c r="MD12" s="147" t="s">
        <v>2764</v>
      </c>
      <c r="ME12" s="148"/>
      <c r="MF12" s="149"/>
      <c r="MG12" s="137" t="s">
        <v>2767</v>
      </c>
      <c r="MH12" s="138"/>
      <c r="MI12" s="139"/>
      <c r="MJ12" s="137" t="s">
        <v>2771</v>
      </c>
      <c r="MK12" s="138"/>
      <c r="ML12" s="138"/>
      <c r="MM12" s="90" t="s">
        <v>2641</v>
      </c>
      <c r="MN12" s="90"/>
      <c r="MO12" s="90"/>
      <c r="MP12" s="131" t="s">
        <v>2786</v>
      </c>
      <c r="MQ12" s="132"/>
      <c r="MR12" s="133"/>
      <c r="MS12" s="104" t="s">
        <v>2787</v>
      </c>
      <c r="MT12" s="105"/>
      <c r="MU12" s="112"/>
      <c r="MV12" s="104" t="s">
        <v>2791</v>
      </c>
      <c r="MW12" s="105"/>
      <c r="MX12" s="112"/>
      <c r="MY12" s="131" t="s">
        <v>2795</v>
      </c>
      <c r="MZ12" s="132"/>
      <c r="NA12" s="133"/>
      <c r="NB12" s="104" t="s">
        <v>2799</v>
      </c>
      <c r="NC12" s="105"/>
      <c r="ND12" s="112"/>
      <c r="NE12" s="104" t="s">
        <v>2800</v>
      </c>
      <c r="NF12" s="105"/>
      <c r="NG12" s="112"/>
      <c r="NH12" s="104" t="s">
        <v>2804</v>
      </c>
      <c r="NI12" s="105"/>
      <c r="NJ12" s="112"/>
      <c r="NK12" s="104" t="s">
        <v>2808</v>
      </c>
      <c r="NL12" s="105"/>
      <c r="NM12" s="112"/>
      <c r="NN12" s="104" t="s">
        <v>2809</v>
      </c>
      <c r="NO12" s="105"/>
      <c r="NP12" s="112"/>
      <c r="NQ12" s="104" t="s">
        <v>2813</v>
      </c>
      <c r="NR12" s="105"/>
      <c r="NS12" s="112"/>
      <c r="NT12" s="104" t="s">
        <v>2817</v>
      </c>
      <c r="NU12" s="105"/>
      <c r="NV12" s="112"/>
      <c r="NW12" s="104" t="s">
        <v>2821</v>
      </c>
      <c r="NX12" s="105"/>
      <c r="NY12" s="112"/>
      <c r="NZ12" s="104" t="s">
        <v>2825</v>
      </c>
      <c r="OA12" s="105"/>
      <c r="OB12" s="112"/>
      <c r="OC12" s="104" t="s">
        <v>2829</v>
      </c>
      <c r="OD12" s="105"/>
      <c r="OE12" s="112"/>
      <c r="OF12" s="104" t="s">
        <v>2833</v>
      </c>
      <c r="OG12" s="105"/>
      <c r="OH12" s="112"/>
      <c r="OI12" s="131" t="s">
        <v>2837</v>
      </c>
      <c r="OJ12" s="132"/>
      <c r="OK12" s="133"/>
      <c r="OL12" s="104" t="s">
        <v>2841</v>
      </c>
      <c r="OM12" s="105"/>
      <c r="ON12" s="112"/>
      <c r="OO12" s="104" t="s">
        <v>2845</v>
      </c>
      <c r="OP12" s="105"/>
      <c r="OQ12" s="112"/>
      <c r="OR12" s="137" t="s">
        <v>2849</v>
      </c>
      <c r="OS12" s="138"/>
      <c r="OT12" s="139"/>
      <c r="OU12" s="104" t="s">
        <v>2852</v>
      </c>
      <c r="OV12" s="105"/>
      <c r="OW12" s="112"/>
      <c r="OX12" s="137" t="s">
        <v>2856</v>
      </c>
      <c r="OY12" s="138"/>
      <c r="OZ12" s="139"/>
      <c r="PA12" s="137" t="s">
        <v>2859</v>
      </c>
      <c r="PB12" s="138"/>
      <c r="PC12" s="139"/>
      <c r="PD12" s="137" t="s">
        <v>2862</v>
      </c>
      <c r="PE12" s="138"/>
      <c r="PF12" s="139"/>
      <c r="PG12" s="137" t="s">
        <v>2865</v>
      </c>
      <c r="PH12" s="138"/>
      <c r="PI12" s="139"/>
      <c r="PJ12" s="137" t="s">
        <v>2868</v>
      </c>
      <c r="PK12" s="138"/>
      <c r="PL12" s="139"/>
      <c r="PM12" s="137" t="s">
        <v>2871</v>
      </c>
      <c r="PN12" s="138"/>
      <c r="PO12" s="139"/>
      <c r="PP12" s="137" t="s">
        <v>2872</v>
      </c>
      <c r="PQ12" s="138"/>
      <c r="PR12" s="139"/>
      <c r="PS12" s="104" t="s">
        <v>2875</v>
      </c>
      <c r="PT12" s="105"/>
      <c r="PU12" s="112"/>
      <c r="PV12" s="104" t="s">
        <v>2879</v>
      </c>
      <c r="PW12" s="105"/>
      <c r="PX12" s="112"/>
      <c r="PY12" s="104" t="s">
        <v>2881</v>
      </c>
      <c r="PZ12" s="105"/>
      <c r="QA12" s="112"/>
      <c r="QB12" s="104" t="s">
        <v>2885</v>
      </c>
      <c r="QC12" s="105"/>
      <c r="QD12" s="112"/>
      <c r="QE12" s="104" t="s">
        <v>2889</v>
      </c>
      <c r="QF12" s="105"/>
      <c r="QG12" s="112"/>
      <c r="QH12" s="104" t="s">
        <v>2893</v>
      </c>
      <c r="QI12" s="105"/>
      <c r="QJ12" s="112"/>
      <c r="QK12" s="104" t="s">
        <v>2897</v>
      </c>
      <c r="QL12" s="105"/>
      <c r="QM12" s="112"/>
      <c r="QN12" s="104" t="s">
        <v>2904</v>
      </c>
      <c r="QO12" s="105"/>
      <c r="QP12" s="112"/>
      <c r="QQ12" s="104" t="s">
        <v>2905</v>
      </c>
      <c r="QR12" s="105"/>
      <c r="QS12" s="112"/>
      <c r="QT12" s="104" t="s">
        <v>2908</v>
      </c>
      <c r="QU12" s="105"/>
      <c r="QV12" s="112"/>
      <c r="QW12" s="104" t="s">
        <v>2912</v>
      </c>
      <c r="QX12" s="105"/>
      <c r="QY12" s="112"/>
      <c r="QZ12" s="104" t="s">
        <v>2916</v>
      </c>
      <c r="RA12" s="105"/>
      <c r="RB12" s="112"/>
      <c r="RC12" s="104" t="s">
        <v>2920</v>
      </c>
      <c r="RD12" s="105"/>
      <c r="RE12" s="112"/>
      <c r="RF12" s="104" t="s">
        <v>2923</v>
      </c>
      <c r="RG12" s="105"/>
      <c r="RH12" s="112"/>
      <c r="RI12" s="104" t="s">
        <v>2925</v>
      </c>
      <c r="RJ12" s="105"/>
      <c r="RK12" s="112"/>
      <c r="RL12" s="104" t="s">
        <v>2929</v>
      </c>
      <c r="RM12" s="105"/>
      <c r="RN12" s="112"/>
      <c r="RO12" s="104" t="s">
        <v>2933</v>
      </c>
      <c r="RP12" s="105"/>
      <c r="RQ12" s="112"/>
      <c r="RR12" s="104" t="s">
        <v>2937</v>
      </c>
      <c r="RS12" s="105"/>
      <c r="RT12" s="112"/>
      <c r="RU12" s="104" t="s">
        <v>2939</v>
      </c>
      <c r="RV12" s="105"/>
      <c r="RW12" s="112"/>
      <c r="RX12" s="104" t="s">
        <v>2943</v>
      </c>
      <c r="RY12" s="105"/>
      <c r="RZ12" s="112"/>
      <c r="SA12" s="104" t="s">
        <v>2947</v>
      </c>
      <c r="SB12" s="105"/>
      <c r="SC12" s="112"/>
      <c r="SD12" s="104" t="s">
        <v>2951</v>
      </c>
      <c r="SE12" s="105"/>
      <c r="SF12" s="112"/>
      <c r="SG12" s="104" t="s">
        <v>2955</v>
      </c>
      <c r="SH12" s="105"/>
      <c r="SI12" s="112"/>
      <c r="SJ12" s="104" t="s">
        <v>2959</v>
      </c>
      <c r="SK12" s="105"/>
      <c r="SL12" s="112"/>
      <c r="SM12" s="104" t="s">
        <v>2962</v>
      </c>
      <c r="SN12" s="105"/>
      <c r="SO12" s="112"/>
      <c r="SP12" s="104" t="s">
        <v>2966</v>
      </c>
      <c r="SQ12" s="105"/>
      <c r="SR12" s="112"/>
      <c r="SS12" s="104" t="s">
        <v>2970</v>
      </c>
      <c r="ST12" s="105"/>
      <c r="SU12" s="112"/>
      <c r="SV12" s="104" t="s">
        <v>2971</v>
      </c>
      <c r="SW12" s="105"/>
      <c r="SX12" s="112"/>
      <c r="SY12" s="104" t="s">
        <v>2975</v>
      </c>
      <c r="SZ12" s="105"/>
      <c r="TA12" s="112"/>
      <c r="TB12" s="104" t="s">
        <v>2979</v>
      </c>
      <c r="TC12" s="105"/>
      <c r="TD12" s="112"/>
      <c r="TE12" s="104" t="s">
        <v>2982</v>
      </c>
      <c r="TF12" s="105"/>
      <c r="TG12" s="112"/>
      <c r="TH12" s="104" t="s">
        <v>2986</v>
      </c>
      <c r="TI12" s="105"/>
      <c r="TJ12" s="112"/>
      <c r="TK12" s="104" t="s">
        <v>2990</v>
      </c>
      <c r="TL12" s="105"/>
      <c r="TM12" s="112"/>
      <c r="TN12" s="104" t="s">
        <v>2994</v>
      </c>
      <c r="TO12" s="105"/>
      <c r="TP12" s="112"/>
      <c r="TQ12" s="104" t="s">
        <v>2998</v>
      </c>
      <c r="TR12" s="105"/>
      <c r="TS12" s="112"/>
      <c r="TT12" s="104" t="s">
        <v>3002</v>
      </c>
      <c r="TU12" s="105"/>
      <c r="TV12" s="112"/>
      <c r="TW12" s="104" t="s">
        <v>2024</v>
      </c>
      <c r="TX12" s="105"/>
      <c r="TY12" s="112"/>
      <c r="TZ12" s="104" t="s">
        <v>3007</v>
      </c>
      <c r="UA12" s="105"/>
      <c r="UB12" s="112"/>
      <c r="UC12" s="104" t="s">
        <v>3018</v>
      </c>
      <c r="UD12" s="105"/>
      <c r="UE12" s="112"/>
      <c r="UF12" s="104" t="s">
        <v>3022</v>
      </c>
      <c r="UG12" s="105"/>
      <c r="UH12" s="112"/>
      <c r="UI12" s="104" t="s">
        <v>3026</v>
      </c>
      <c r="UJ12" s="105"/>
      <c r="UK12" s="112"/>
      <c r="UL12" s="104" t="s">
        <v>3030</v>
      </c>
      <c r="UM12" s="105"/>
      <c r="UN12" s="112"/>
      <c r="UO12" s="104" t="s">
        <v>3034</v>
      </c>
      <c r="UP12" s="105"/>
      <c r="UQ12" s="112"/>
      <c r="UR12" s="104" t="s">
        <v>3038</v>
      </c>
      <c r="US12" s="105"/>
      <c r="UT12" s="112"/>
      <c r="UU12" s="104" t="s">
        <v>3042</v>
      </c>
      <c r="UV12" s="105"/>
      <c r="UW12" s="112"/>
      <c r="UX12" s="104" t="s">
        <v>3046</v>
      </c>
      <c r="UY12" s="105"/>
      <c r="UZ12" s="112"/>
      <c r="VA12" s="104" t="s">
        <v>3050</v>
      </c>
      <c r="VB12" s="105"/>
      <c r="VC12" s="112"/>
      <c r="VD12" s="104" t="s">
        <v>3054</v>
      </c>
      <c r="VE12" s="105"/>
      <c r="VF12" s="112"/>
      <c r="VG12" s="104" t="s">
        <v>3057</v>
      </c>
      <c r="VH12" s="105"/>
      <c r="VI12" s="112"/>
      <c r="VJ12" s="104" t="s">
        <v>3061</v>
      </c>
      <c r="VK12" s="105"/>
      <c r="VL12" s="112"/>
      <c r="VM12" s="104" t="s">
        <v>3065</v>
      </c>
      <c r="VN12" s="105"/>
      <c r="VO12" s="112"/>
      <c r="VP12" s="104" t="s">
        <v>3067</v>
      </c>
      <c r="VQ12" s="105"/>
      <c r="VR12" s="112"/>
      <c r="VS12" s="104" t="s">
        <v>3069</v>
      </c>
      <c r="VT12" s="105"/>
      <c r="VU12" s="112"/>
      <c r="VV12" s="104" t="s">
        <v>3073</v>
      </c>
      <c r="VW12" s="105"/>
      <c r="VX12" s="112"/>
      <c r="VY12" s="104" t="s">
        <v>1724</v>
      </c>
      <c r="VZ12" s="105"/>
      <c r="WA12" s="112"/>
      <c r="WB12" s="104" t="s">
        <v>3078</v>
      </c>
      <c r="WC12" s="105"/>
      <c r="WD12" s="112"/>
      <c r="WE12" s="104" t="s">
        <v>3082</v>
      </c>
      <c r="WF12" s="105"/>
      <c r="WG12" s="112"/>
      <c r="WH12" s="104" t="s">
        <v>3084</v>
      </c>
      <c r="WI12" s="105"/>
      <c r="WJ12" s="112"/>
      <c r="WK12" s="104" t="s">
        <v>3088</v>
      </c>
      <c r="WL12" s="105"/>
      <c r="WM12" s="112"/>
      <c r="WN12" s="104" t="s">
        <v>3092</v>
      </c>
      <c r="WO12" s="105"/>
      <c r="WP12" s="112"/>
      <c r="WQ12" s="104" t="s">
        <v>3095</v>
      </c>
      <c r="WR12" s="105"/>
      <c r="WS12" s="112"/>
      <c r="WT12" s="104" t="s">
        <v>3099</v>
      </c>
      <c r="WU12" s="105"/>
      <c r="WV12" s="112"/>
      <c r="WW12" s="104" t="s">
        <v>3103</v>
      </c>
      <c r="WX12" s="105"/>
      <c r="WY12" s="112"/>
      <c r="WZ12" s="104" t="s">
        <v>3107</v>
      </c>
      <c r="XA12" s="105"/>
      <c r="XB12" s="112"/>
      <c r="XC12" s="104" t="s">
        <v>3109</v>
      </c>
      <c r="XD12" s="105"/>
      <c r="XE12" s="112"/>
      <c r="XF12" s="104" t="s">
        <v>3113</v>
      </c>
      <c r="XG12" s="105"/>
      <c r="XH12" s="112"/>
      <c r="XI12" s="104" t="s">
        <v>3117</v>
      </c>
      <c r="XJ12" s="105"/>
      <c r="XK12" s="112"/>
      <c r="XL12" s="104" t="s">
        <v>3121</v>
      </c>
      <c r="XM12" s="105"/>
      <c r="XN12" s="112"/>
      <c r="XO12" s="104" t="s">
        <v>3125</v>
      </c>
      <c r="XP12" s="105"/>
      <c r="XQ12" s="112"/>
      <c r="XR12" s="104" t="s">
        <v>3129</v>
      </c>
      <c r="XS12" s="105"/>
      <c r="XT12" s="112"/>
      <c r="XU12" s="104" t="s">
        <v>3131</v>
      </c>
      <c r="XV12" s="105"/>
      <c r="XW12" s="112"/>
      <c r="XX12" s="104" t="s">
        <v>3135</v>
      </c>
      <c r="XY12" s="105"/>
      <c r="XZ12" s="205"/>
      <c r="YA12" s="206" t="s">
        <v>3139</v>
      </c>
      <c r="YB12" s="105"/>
      <c r="YC12" s="205"/>
      <c r="YD12" s="206" t="s">
        <v>3141</v>
      </c>
      <c r="YE12" s="105"/>
      <c r="YF12" s="112"/>
      <c r="YG12" s="104" t="s">
        <v>3145</v>
      </c>
      <c r="YH12" s="105"/>
      <c r="YI12" s="112"/>
      <c r="YJ12" s="104" t="s">
        <v>3149</v>
      </c>
      <c r="YK12" s="105"/>
      <c r="YL12" s="112"/>
      <c r="YM12" s="104" t="s">
        <v>3150</v>
      </c>
      <c r="YN12" s="105"/>
      <c r="YO12" s="112"/>
      <c r="YP12" s="104" t="s">
        <v>3154</v>
      </c>
      <c r="YQ12" s="105"/>
      <c r="YR12" s="112"/>
      <c r="YS12" s="104" t="s">
        <v>3158</v>
      </c>
      <c r="YT12" s="105"/>
      <c r="YU12" s="112"/>
      <c r="YV12" s="104" t="s">
        <v>3160</v>
      </c>
      <c r="YW12" s="105"/>
      <c r="YX12" s="112"/>
      <c r="YY12" s="104" t="s">
        <v>3164</v>
      </c>
      <c r="YZ12" s="105"/>
      <c r="ZA12" s="112"/>
      <c r="ZB12" s="104" t="s">
        <v>3167</v>
      </c>
      <c r="ZC12" s="105"/>
      <c r="ZD12" s="112"/>
      <c r="ZE12" s="104" t="s">
        <v>3171</v>
      </c>
      <c r="ZF12" s="105"/>
      <c r="ZG12" s="112"/>
      <c r="ZH12" s="104" t="s">
        <v>3175</v>
      </c>
      <c r="ZI12" s="105"/>
      <c r="ZJ12" s="112"/>
      <c r="ZK12" s="104" t="s">
        <v>3177</v>
      </c>
      <c r="ZL12" s="105"/>
      <c r="ZM12" s="112"/>
      <c r="ZN12" s="104" t="s">
        <v>3181</v>
      </c>
      <c r="ZO12" s="105"/>
      <c r="ZP12" s="112"/>
      <c r="ZQ12" s="104" t="s">
        <v>3185</v>
      </c>
      <c r="ZR12" s="105"/>
      <c r="ZS12" s="112"/>
      <c r="ZT12" s="104" t="s">
        <v>3189</v>
      </c>
      <c r="ZU12" s="105"/>
      <c r="ZV12" s="112"/>
      <c r="ZW12" s="198" t="s">
        <v>3196</v>
      </c>
      <c r="ZX12" s="199"/>
      <c r="ZY12" s="200"/>
      <c r="ZZ12" s="104" t="s">
        <v>3197</v>
      </c>
      <c r="AAA12" s="105"/>
      <c r="AAB12" s="112"/>
      <c r="AAC12" s="104" t="s">
        <v>3201</v>
      </c>
      <c r="AAD12" s="105"/>
      <c r="AAE12" s="112"/>
    </row>
    <row r="13" spans="1:707" ht="128" thickBot="1" x14ac:dyDescent="0.4">
      <c r="A13" s="94"/>
      <c r="B13" s="94"/>
      <c r="C13" s="45" t="s">
        <v>2409</v>
      </c>
      <c r="D13" s="46" t="s">
        <v>2410</v>
      </c>
      <c r="E13" s="47" t="s">
        <v>2411</v>
      </c>
      <c r="F13" s="45" t="s">
        <v>2413</v>
      </c>
      <c r="G13" s="46" t="s">
        <v>2414</v>
      </c>
      <c r="H13" s="47" t="s">
        <v>2415</v>
      </c>
      <c r="I13" s="45" t="s">
        <v>477</v>
      </c>
      <c r="J13" s="46" t="s">
        <v>2417</v>
      </c>
      <c r="K13" s="47" t="s">
        <v>479</v>
      </c>
      <c r="L13" s="45" t="s">
        <v>2419</v>
      </c>
      <c r="M13" s="46" t="s">
        <v>2420</v>
      </c>
      <c r="N13" s="47" t="s">
        <v>2421</v>
      </c>
      <c r="O13" s="45" t="s">
        <v>2423</v>
      </c>
      <c r="P13" s="46" t="s">
        <v>2424</v>
      </c>
      <c r="Q13" s="47" t="s">
        <v>2425</v>
      </c>
      <c r="R13" s="45" t="s">
        <v>1494</v>
      </c>
      <c r="S13" s="46" t="s">
        <v>1495</v>
      </c>
      <c r="T13" s="47" t="s">
        <v>1496</v>
      </c>
      <c r="U13" s="45" t="s">
        <v>2428</v>
      </c>
      <c r="V13" s="46" t="s">
        <v>2429</v>
      </c>
      <c r="W13" s="47" t="s">
        <v>2430</v>
      </c>
      <c r="X13" s="45" t="s">
        <v>2432</v>
      </c>
      <c r="Y13" s="46" t="s">
        <v>2433</v>
      </c>
      <c r="Z13" s="47" t="s">
        <v>2434</v>
      </c>
      <c r="AA13" s="45" t="s">
        <v>2436</v>
      </c>
      <c r="AB13" s="46" t="s">
        <v>2437</v>
      </c>
      <c r="AC13" s="47" t="s">
        <v>2438</v>
      </c>
      <c r="AD13" s="45" t="s">
        <v>2440</v>
      </c>
      <c r="AE13" s="46" t="s">
        <v>2441</v>
      </c>
      <c r="AF13" s="47" t="s">
        <v>2442</v>
      </c>
      <c r="AG13" s="45" t="s">
        <v>2444</v>
      </c>
      <c r="AH13" s="46" t="s">
        <v>2445</v>
      </c>
      <c r="AI13" s="47" t="s">
        <v>2446</v>
      </c>
      <c r="AJ13" s="45" t="s">
        <v>2448</v>
      </c>
      <c r="AK13" s="46" t="s">
        <v>2449</v>
      </c>
      <c r="AL13" s="47" t="s">
        <v>2450</v>
      </c>
      <c r="AM13" s="45" t="s">
        <v>2452</v>
      </c>
      <c r="AN13" s="46" t="s">
        <v>2453</v>
      </c>
      <c r="AO13" s="47" t="s">
        <v>2454</v>
      </c>
      <c r="AP13" s="48" t="s">
        <v>2456</v>
      </c>
      <c r="AQ13" s="49" t="s">
        <v>2457</v>
      </c>
      <c r="AR13" s="49" t="s">
        <v>2458</v>
      </c>
      <c r="AS13" s="45" t="s">
        <v>2460</v>
      </c>
      <c r="AT13" s="46" t="s">
        <v>2461</v>
      </c>
      <c r="AU13" s="47" t="s">
        <v>2462</v>
      </c>
      <c r="AV13" s="45" t="s">
        <v>2464</v>
      </c>
      <c r="AW13" s="46" t="s">
        <v>2465</v>
      </c>
      <c r="AX13" s="47" t="s">
        <v>2466</v>
      </c>
      <c r="AY13" s="45" t="s">
        <v>2468</v>
      </c>
      <c r="AZ13" s="46" t="s">
        <v>2469</v>
      </c>
      <c r="BA13" s="47" t="s">
        <v>2470</v>
      </c>
      <c r="BB13" s="45" t="s">
        <v>688</v>
      </c>
      <c r="BC13" s="46" t="s">
        <v>2472</v>
      </c>
      <c r="BD13" s="46" t="s">
        <v>2473</v>
      </c>
      <c r="BE13" s="45" t="s">
        <v>2475</v>
      </c>
      <c r="BF13" s="46" t="s">
        <v>2476</v>
      </c>
      <c r="BG13" s="46" t="s">
        <v>2477</v>
      </c>
      <c r="BH13" s="45" t="s">
        <v>2479</v>
      </c>
      <c r="BI13" s="46" t="s">
        <v>2480</v>
      </c>
      <c r="BJ13" s="47" t="s">
        <v>2481</v>
      </c>
      <c r="BK13" s="45" t="s">
        <v>2483</v>
      </c>
      <c r="BL13" s="46" t="s">
        <v>2484</v>
      </c>
      <c r="BM13" s="47" t="s">
        <v>2481</v>
      </c>
      <c r="BN13" s="45" t="s">
        <v>2486</v>
      </c>
      <c r="BO13" s="46" t="s">
        <v>2487</v>
      </c>
      <c r="BP13" s="47" t="s">
        <v>2488</v>
      </c>
      <c r="BQ13" s="45" t="s">
        <v>2490</v>
      </c>
      <c r="BR13" s="46" t="s">
        <v>2491</v>
      </c>
      <c r="BS13" s="47" t="s">
        <v>2492</v>
      </c>
      <c r="BT13" s="45" t="s">
        <v>2494</v>
      </c>
      <c r="BU13" s="46" t="s">
        <v>2495</v>
      </c>
      <c r="BV13" s="47" t="s">
        <v>2496</v>
      </c>
      <c r="BW13" s="45" t="s">
        <v>688</v>
      </c>
      <c r="BX13" s="46" t="s">
        <v>2472</v>
      </c>
      <c r="BY13" s="47" t="s">
        <v>2473</v>
      </c>
      <c r="BZ13" s="45" t="s">
        <v>2065</v>
      </c>
      <c r="CA13" s="46" t="s">
        <v>2066</v>
      </c>
      <c r="CB13" s="47" t="s">
        <v>2067</v>
      </c>
      <c r="CC13" s="45" t="s">
        <v>2500</v>
      </c>
      <c r="CD13" s="46" t="s">
        <v>2501</v>
      </c>
      <c r="CE13" s="47" t="s">
        <v>2502</v>
      </c>
      <c r="CF13" s="45" t="s">
        <v>2504</v>
      </c>
      <c r="CG13" s="46" t="s">
        <v>2505</v>
      </c>
      <c r="CH13" s="47" t="s">
        <v>2506</v>
      </c>
      <c r="CI13" s="45" t="s">
        <v>2508</v>
      </c>
      <c r="CJ13" s="46" t="s">
        <v>2509</v>
      </c>
      <c r="CK13" s="47" t="s">
        <v>2510</v>
      </c>
      <c r="CL13" s="45" t="s">
        <v>2512</v>
      </c>
      <c r="CM13" s="46" t="s">
        <v>2513</v>
      </c>
      <c r="CN13" s="47" t="s">
        <v>2514</v>
      </c>
      <c r="CO13" s="45" t="s">
        <v>2516</v>
      </c>
      <c r="CP13" s="46" t="s">
        <v>1649</v>
      </c>
      <c r="CQ13" s="47" t="s">
        <v>2517</v>
      </c>
      <c r="CR13" s="45" t="s">
        <v>2519</v>
      </c>
      <c r="CS13" s="46" t="s">
        <v>2520</v>
      </c>
      <c r="CT13" s="47" t="s">
        <v>2521</v>
      </c>
      <c r="CU13" s="45" t="s">
        <v>168</v>
      </c>
      <c r="CV13" s="46" t="s">
        <v>1649</v>
      </c>
      <c r="CW13" s="47" t="s">
        <v>2517</v>
      </c>
      <c r="CX13" s="45" t="s">
        <v>46</v>
      </c>
      <c r="CY13" s="46" t="s">
        <v>47</v>
      </c>
      <c r="CZ13" s="47" t="s">
        <v>48</v>
      </c>
      <c r="DA13" s="45" t="s">
        <v>2525</v>
      </c>
      <c r="DB13" s="46" t="s">
        <v>2526</v>
      </c>
      <c r="DC13" s="47" t="s">
        <v>2527</v>
      </c>
      <c r="DD13" s="45" t="s">
        <v>523</v>
      </c>
      <c r="DE13" s="46" t="s">
        <v>548</v>
      </c>
      <c r="DF13" s="47" t="s">
        <v>553</v>
      </c>
      <c r="DG13" s="45" t="s">
        <v>1590</v>
      </c>
      <c r="DH13" s="46" t="s">
        <v>1591</v>
      </c>
      <c r="DI13" s="47" t="s">
        <v>2530</v>
      </c>
      <c r="DJ13" s="45" t="s">
        <v>1578</v>
      </c>
      <c r="DK13" s="46" t="s">
        <v>1579</v>
      </c>
      <c r="DL13" s="47" t="s">
        <v>2531</v>
      </c>
      <c r="DM13" s="45" t="s">
        <v>523</v>
      </c>
      <c r="DN13" s="46" t="s">
        <v>548</v>
      </c>
      <c r="DO13" s="47" t="s">
        <v>1087</v>
      </c>
      <c r="DP13" s="45" t="s">
        <v>2534</v>
      </c>
      <c r="DQ13" s="46" t="s">
        <v>2535</v>
      </c>
      <c r="DR13" s="47" t="s">
        <v>2536</v>
      </c>
      <c r="DS13" s="45" t="s">
        <v>2538</v>
      </c>
      <c r="DT13" s="46" t="s">
        <v>2539</v>
      </c>
      <c r="DU13" s="47" t="s">
        <v>2540</v>
      </c>
      <c r="DV13" s="45" t="s">
        <v>2542</v>
      </c>
      <c r="DW13" s="46" t="s">
        <v>2543</v>
      </c>
      <c r="DX13" s="47" t="s">
        <v>2544</v>
      </c>
      <c r="DY13" s="45" t="s">
        <v>2546</v>
      </c>
      <c r="DZ13" s="46" t="s">
        <v>2547</v>
      </c>
      <c r="EA13" s="47" t="s">
        <v>2548</v>
      </c>
      <c r="EB13" s="45" t="s">
        <v>2550</v>
      </c>
      <c r="EC13" s="46" t="s">
        <v>2551</v>
      </c>
      <c r="ED13" s="47" t="s">
        <v>2552</v>
      </c>
      <c r="EE13" s="45" t="s">
        <v>1596</v>
      </c>
      <c r="EF13" s="46" t="s">
        <v>1597</v>
      </c>
      <c r="EG13" s="47" t="s">
        <v>2554</v>
      </c>
      <c r="EH13" s="45" t="s">
        <v>2556</v>
      </c>
      <c r="EI13" s="46" t="s">
        <v>2557</v>
      </c>
      <c r="EJ13" s="47" t="s">
        <v>2558</v>
      </c>
      <c r="EK13" s="45" t="s">
        <v>259</v>
      </c>
      <c r="EL13" s="46" t="s">
        <v>2560</v>
      </c>
      <c r="EM13" s="47" t="s">
        <v>2561</v>
      </c>
      <c r="EN13" s="45" t="s">
        <v>194</v>
      </c>
      <c r="EO13" s="46" t="s">
        <v>704</v>
      </c>
      <c r="EP13" s="47" t="s">
        <v>223</v>
      </c>
      <c r="EQ13" s="45" t="s">
        <v>2564</v>
      </c>
      <c r="ER13" s="46" t="s">
        <v>2565</v>
      </c>
      <c r="ES13" s="47" t="s">
        <v>2566</v>
      </c>
      <c r="ET13" s="45" t="s">
        <v>580</v>
      </c>
      <c r="EU13" s="46" t="s">
        <v>1599</v>
      </c>
      <c r="EV13" s="47" t="s">
        <v>2568</v>
      </c>
      <c r="EW13" s="45" t="s">
        <v>46</v>
      </c>
      <c r="EX13" s="46" t="s">
        <v>47</v>
      </c>
      <c r="EY13" s="47" t="s">
        <v>48</v>
      </c>
      <c r="EZ13" s="45" t="s">
        <v>523</v>
      </c>
      <c r="FA13" s="46" t="s">
        <v>548</v>
      </c>
      <c r="FB13" s="47" t="s">
        <v>553</v>
      </c>
      <c r="FC13" s="45" t="s">
        <v>1624</v>
      </c>
      <c r="FD13" s="46" t="s">
        <v>1625</v>
      </c>
      <c r="FE13" s="47" t="s">
        <v>2572</v>
      </c>
      <c r="FF13" s="45" t="s">
        <v>2574</v>
      </c>
      <c r="FG13" s="46" t="s">
        <v>2575</v>
      </c>
      <c r="FH13" s="47" t="s">
        <v>2576</v>
      </c>
      <c r="FI13" s="45" t="s">
        <v>2578</v>
      </c>
      <c r="FJ13" s="46" t="s">
        <v>2579</v>
      </c>
      <c r="FK13" s="47" t="s">
        <v>2580</v>
      </c>
      <c r="FL13" s="45" t="s">
        <v>2582</v>
      </c>
      <c r="FM13" s="46" t="s">
        <v>2583</v>
      </c>
      <c r="FN13" s="47" t="s">
        <v>2584</v>
      </c>
      <c r="FO13" s="45" t="s">
        <v>2586</v>
      </c>
      <c r="FP13" s="46" t="s">
        <v>2587</v>
      </c>
      <c r="FQ13" s="47" t="s">
        <v>2588</v>
      </c>
      <c r="FR13" s="45" t="s">
        <v>2590</v>
      </c>
      <c r="FS13" s="46" t="s">
        <v>2591</v>
      </c>
      <c r="FT13" s="47" t="s">
        <v>2592</v>
      </c>
      <c r="FU13" s="45" t="s">
        <v>2594</v>
      </c>
      <c r="FV13" s="46" t="s">
        <v>2595</v>
      </c>
      <c r="FW13" s="47" t="s">
        <v>2596</v>
      </c>
      <c r="FX13" s="45" t="s">
        <v>2598</v>
      </c>
      <c r="FY13" s="46" t="s">
        <v>2734</v>
      </c>
      <c r="FZ13" s="47" t="s">
        <v>2599</v>
      </c>
      <c r="GA13" s="45" t="s">
        <v>2601</v>
      </c>
      <c r="GB13" s="46" t="s">
        <v>2602</v>
      </c>
      <c r="GC13" s="47" t="s">
        <v>2603</v>
      </c>
      <c r="GD13" s="45" t="s">
        <v>2605</v>
      </c>
      <c r="GE13" s="46" t="s">
        <v>2606</v>
      </c>
      <c r="GF13" s="47" t="s">
        <v>2607</v>
      </c>
      <c r="GG13" s="45" t="s">
        <v>2609</v>
      </c>
      <c r="GH13" s="46" t="s">
        <v>2610</v>
      </c>
      <c r="GI13" s="47" t="s">
        <v>2611</v>
      </c>
      <c r="GJ13" s="45" t="s">
        <v>2613</v>
      </c>
      <c r="GK13" s="46" t="s">
        <v>2614</v>
      </c>
      <c r="GL13" s="47" t="s">
        <v>2615</v>
      </c>
      <c r="GM13" s="45" t="s">
        <v>2617</v>
      </c>
      <c r="GN13" s="46" t="s">
        <v>2618</v>
      </c>
      <c r="GO13" s="47" t="s">
        <v>2619</v>
      </c>
      <c r="GP13" s="45" t="s">
        <v>338</v>
      </c>
      <c r="GQ13" s="46" t="s">
        <v>644</v>
      </c>
      <c r="GR13" s="47" t="s">
        <v>546</v>
      </c>
      <c r="GS13" s="45" t="s">
        <v>2622</v>
      </c>
      <c r="GT13" s="46" t="s">
        <v>2623</v>
      </c>
      <c r="GU13" s="47" t="s">
        <v>2624</v>
      </c>
      <c r="GV13" s="45" t="s">
        <v>2626</v>
      </c>
      <c r="GW13" s="46" t="s">
        <v>2627</v>
      </c>
      <c r="GX13" s="47" t="s">
        <v>2628</v>
      </c>
      <c r="GY13" s="45" t="s">
        <v>2630</v>
      </c>
      <c r="GZ13" s="46" t="s">
        <v>2631</v>
      </c>
      <c r="HA13" s="47" t="s">
        <v>2632</v>
      </c>
      <c r="HB13" s="45" t="s">
        <v>2634</v>
      </c>
      <c r="HC13" s="46" t="s">
        <v>2635</v>
      </c>
      <c r="HD13" s="47" t="s">
        <v>2636</v>
      </c>
      <c r="HE13" s="45" t="s">
        <v>2638</v>
      </c>
      <c r="HF13" s="46" t="s">
        <v>2639</v>
      </c>
      <c r="HG13" s="47" t="s">
        <v>2640</v>
      </c>
      <c r="HH13" s="45" t="s">
        <v>2642</v>
      </c>
      <c r="HI13" s="46" t="s">
        <v>2643</v>
      </c>
      <c r="HJ13" s="47" t="s">
        <v>2644</v>
      </c>
      <c r="HK13" s="45" t="s">
        <v>1846</v>
      </c>
      <c r="HL13" s="46" t="s">
        <v>1847</v>
      </c>
      <c r="HM13" s="47" t="s">
        <v>48</v>
      </c>
      <c r="HN13" s="50" t="s">
        <v>2647</v>
      </c>
      <c r="HO13" s="46" t="s">
        <v>2722</v>
      </c>
      <c r="HP13" s="51" t="s">
        <v>2648</v>
      </c>
      <c r="HQ13" s="50" t="s">
        <v>2650</v>
      </c>
      <c r="HR13" s="46" t="s">
        <v>2723</v>
      </c>
      <c r="HS13" s="51" t="s">
        <v>2651</v>
      </c>
      <c r="HT13" s="50" t="s">
        <v>2653</v>
      </c>
      <c r="HU13" s="46" t="s">
        <v>2724</v>
      </c>
      <c r="HV13" s="51" t="s">
        <v>2654</v>
      </c>
      <c r="HW13" s="50" t="s">
        <v>2656</v>
      </c>
      <c r="HX13" s="46" t="s">
        <v>2725</v>
      </c>
      <c r="HY13" s="51" t="s">
        <v>2657</v>
      </c>
      <c r="HZ13" s="50" t="s">
        <v>2659</v>
      </c>
      <c r="IA13" s="46" t="s">
        <v>2726</v>
      </c>
      <c r="IB13" s="51" t="s">
        <v>2660</v>
      </c>
      <c r="IC13" s="50" t="s">
        <v>1650</v>
      </c>
      <c r="ID13" s="46" t="s">
        <v>2727</v>
      </c>
      <c r="IE13" s="51" t="s">
        <v>2662</v>
      </c>
      <c r="IF13" s="50" t="s">
        <v>2664</v>
      </c>
      <c r="IG13" s="46" t="s">
        <v>2728</v>
      </c>
      <c r="IH13" s="47" t="s">
        <v>2665</v>
      </c>
      <c r="II13" s="50" t="s">
        <v>2667</v>
      </c>
      <c r="IJ13" s="46" t="s">
        <v>2729</v>
      </c>
      <c r="IK13" s="51" t="s">
        <v>2668</v>
      </c>
      <c r="IL13" s="50" t="s">
        <v>1650</v>
      </c>
      <c r="IM13" s="46" t="s">
        <v>2727</v>
      </c>
      <c r="IN13" s="51" t="s">
        <v>2662</v>
      </c>
      <c r="IO13" s="50" t="s">
        <v>2671</v>
      </c>
      <c r="IP13" s="52" t="s">
        <v>2672</v>
      </c>
      <c r="IQ13" s="51" t="s">
        <v>2673</v>
      </c>
      <c r="IR13" s="50" t="s">
        <v>1046</v>
      </c>
      <c r="IS13" s="52" t="s">
        <v>1616</v>
      </c>
      <c r="IT13" s="51" t="s">
        <v>1047</v>
      </c>
      <c r="IU13" s="50" t="s">
        <v>1658</v>
      </c>
      <c r="IV13" s="52" t="s">
        <v>1659</v>
      </c>
      <c r="IW13" s="51" t="s">
        <v>2676</v>
      </c>
      <c r="IX13" s="50" t="s">
        <v>46</v>
      </c>
      <c r="IY13" s="52" t="s">
        <v>47</v>
      </c>
      <c r="IZ13" s="51" t="s">
        <v>48</v>
      </c>
      <c r="JA13" s="50" t="s">
        <v>523</v>
      </c>
      <c r="JB13" s="52" t="s">
        <v>548</v>
      </c>
      <c r="JC13" s="51" t="s">
        <v>553</v>
      </c>
      <c r="JD13" s="50" t="s">
        <v>2680</v>
      </c>
      <c r="JE13" s="52" t="s">
        <v>2681</v>
      </c>
      <c r="JF13" s="51" t="s">
        <v>2682</v>
      </c>
      <c r="JG13" s="50" t="s">
        <v>2684</v>
      </c>
      <c r="JH13" s="52" t="s">
        <v>2685</v>
      </c>
      <c r="JI13" s="51" t="s">
        <v>1034</v>
      </c>
      <c r="JJ13" s="45" t="s">
        <v>2687</v>
      </c>
      <c r="JK13" s="46" t="s">
        <v>2688</v>
      </c>
      <c r="JL13" s="47" t="s">
        <v>2689</v>
      </c>
      <c r="JM13" s="45" t="s">
        <v>2691</v>
      </c>
      <c r="JN13" s="46" t="s">
        <v>2692</v>
      </c>
      <c r="JO13" s="47" t="s">
        <v>2693</v>
      </c>
      <c r="JP13" s="50" t="s">
        <v>580</v>
      </c>
      <c r="JQ13" s="46" t="s">
        <v>2730</v>
      </c>
      <c r="JR13" s="51" t="s">
        <v>2568</v>
      </c>
      <c r="JS13" s="50" t="s">
        <v>2696</v>
      </c>
      <c r="JT13" s="46" t="s">
        <v>2731</v>
      </c>
      <c r="JU13" s="51" t="s">
        <v>2697</v>
      </c>
      <c r="JV13" s="50" t="s">
        <v>2699</v>
      </c>
      <c r="JW13" s="46" t="s">
        <v>2732</v>
      </c>
      <c r="JX13" s="51" t="s">
        <v>2700</v>
      </c>
      <c r="JY13" s="53" t="s">
        <v>2701</v>
      </c>
      <c r="JZ13" s="54" t="s">
        <v>2733</v>
      </c>
      <c r="KA13" s="55" t="s">
        <v>2702</v>
      </c>
      <c r="KB13" s="45" t="s">
        <v>2705</v>
      </c>
      <c r="KC13" s="46" t="s">
        <v>2706</v>
      </c>
      <c r="KD13" s="47" t="s">
        <v>2707</v>
      </c>
      <c r="KE13" s="45" t="s">
        <v>1676</v>
      </c>
      <c r="KF13" s="46" t="s">
        <v>1677</v>
      </c>
      <c r="KG13" s="47" t="s">
        <v>1678</v>
      </c>
      <c r="KH13" s="45" t="s">
        <v>1682</v>
      </c>
      <c r="KI13" s="46" t="s">
        <v>1683</v>
      </c>
      <c r="KJ13" s="47" t="s">
        <v>1684</v>
      </c>
      <c r="KK13" s="45" t="s">
        <v>1593</v>
      </c>
      <c r="KL13" s="46" t="s">
        <v>1594</v>
      </c>
      <c r="KM13" s="47" t="s">
        <v>2711</v>
      </c>
      <c r="KN13" s="45" t="s">
        <v>2713</v>
      </c>
      <c r="KO13" s="46" t="s">
        <v>2714</v>
      </c>
      <c r="KP13" s="47" t="s">
        <v>2715</v>
      </c>
      <c r="KQ13" s="45" t="s">
        <v>1618</v>
      </c>
      <c r="KR13" s="46" t="s">
        <v>1619</v>
      </c>
      <c r="KS13" s="47" t="s">
        <v>2717</v>
      </c>
      <c r="KT13" s="45" t="s">
        <v>2719</v>
      </c>
      <c r="KU13" s="46" t="s">
        <v>2720</v>
      </c>
      <c r="KV13" s="47" t="s">
        <v>2721</v>
      </c>
      <c r="KW13" s="45" t="s">
        <v>2736</v>
      </c>
      <c r="KX13" s="46" t="s">
        <v>2737</v>
      </c>
      <c r="KY13" s="47" t="s">
        <v>2738</v>
      </c>
      <c r="KZ13" s="45" t="s">
        <v>2740</v>
      </c>
      <c r="LA13" s="46" t="s">
        <v>2741</v>
      </c>
      <c r="LB13" s="47" t="s">
        <v>2742</v>
      </c>
      <c r="LC13" s="50" t="s">
        <v>2744</v>
      </c>
      <c r="LD13" s="46" t="s">
        <v>2774</v>
      </c>
      <c r="LE13" s="51" t="s">
        <v>2745</v>
      </c>
      <c r="LF13" s="50" t="s">
        <v>2747</v>
      </c>
      <c r="LG13" s="46" t="s">
        <v>2775</v>
      </c>
      <c r="LH13" s="51" t="s">
        <v>2748</v>
      </c>
      <c r="LI13" s="50" t="s">
        <v>2750</v>
      </c>
      <c r="LJ13" s="46" t="s">
        <v>2776</v>
      </c>
      <c r="LK13" s="51" t="s">
        <v>2751</v>
      </c>
      <c r="LL13" s="50" t="s">
        <v>1074</v>
      </c>
      <c r="LM13" s="46" t="s">
        <v>2777</v>
      </c>
      <c r="LN13" s="51" t="s">
        <v>608</v>
      </c>
      <c r="LO13" s="50" t="s">
        <v>1968</v>
      </c>
      <c r="LP13" s="46" t="s">
        <v>2778</v>
      </c>
      <c r="LQ13" s="51" t="s">
        <v>1083</v>
      </c>
      <c r="LR13" s="50" t="s">
        <v>2755</v>
      </c>
      <c r="LS13" s="46" t="s">
        <v>2779</v>
      </c>
      <c r="LT13" s="51" t="s">
        <v>2756</v>
      </c>
      <c r="LU13" s="50" t="s">
        <v>2758</v>
      </c>
      <c r="LV13" s="46" t="s">
        <v>2780</v>
      </c>
      <c r="LW13" s="51" t="s">
        <v>2759</v>
      </c>
      <c r="LX13" s="50" t="s">
        <v>1782</v>
      </c>
      <c r="LY13" s="46" t="s">
        <v>2781</v>
      </c>
      <c r="LZ13" s="51" t="s">
        <v>1783</v>
      </c>
      <c r="MA13" s="50" t="s">
        <v>2762</v>
      </c>
      <c r="MB13" s="46" t="s">
        <v>2782</v>
      </c>
      <c r="MC13" s="51" t="s">
        <v>2763</v>
      </c>
      <c r="MD13" s="50" t="s">
        <v>2765</v>
      </c>
      <c r="ME13" s="46" t="s">
        <v>2783</v>
      </c>
      <c r="MF13" s="51" t="s">
        <v>2766</v>
      </c>
      <c r="MG13" s="45" t="s">
        <v>2768</v>
      </c>
      <c r="MH13" s="46" t="s">
        <v>2769</v>
      </c>
      <c r="MI13" s="47" t="s">
        <v>2770</v>
      </c>
      <c r="MJ13" s="50" t="s">
        <v>2772</v>
      </c>
      <c r="MK13" s="46" t="s">
        <v>2784</v>
      </c>
      <c r="ML13" s="56" t="s">
        <v>2773</v>
      </c>
      <c r="MM13" s="43" t="s">
        <v>2642</v>
      </c>
      <c r="MN13" s="43" t="s">
        <v>2785</v>
      </c>
      <c r="MO13" s="43" t="s">
        <v>2644</v>
      </c>
      <c r="MP13" s="45" t="s">
        <v>357</v>
      </c>
      <c r="MQ13" s="46" t="s">
        <v>149</v>
      </c>
      <c r="MR13" s="47" t="s">
        <v>772</v>
      </c>
      <c r="MS13" s="45" t="s">
        <v>2788</v>
      </c>
      <c r="MT13" s="46" t="s">
        <v>2789</v>
      </c>
      <c r="MU13" s="47" t="s">
        <v>2790</v>
      </c>
      <c r="MV13" s="45" t="s">
        <v>2792</v>
      </c>
      <c r="MW13" s="46" t="s">
        <v>2793</v>
      </c>
      <c r="MX13" s="46" t="s">
        <v>2794</v>
      </c>
      <c r="MY13" s="45" t="s">
        <v>2796</v>
      </c>
      <c r="MZ13" s="46" t="s">
        <v>2797</v>
      </c>
      <c r="NA13" s="47" t="s">
        <v>2798</v>
      </c>
      <c r="NB13" s="45" t="s">
        <v>1610</v>
      </c>
      <c r="NC13" s="46" t="s">
        <v>1611</v>
      </c>
      <c r="ND13" s="47" t="s">
        <v>1612</v>
      </c>
      <c r="NE13" s="45" t="s">
        <v>2801</v>
      </c>
      <c r="NF13" s="46" t="s">
        <v>2802</v>
      </c>
      <c r="NG13" s="47" t="s">
        <v>2803</v>
      </c>
      <c r="NH13" s="45" t="s">
        <v>194</v>
      </c>
      <c r="NI13" s="46" t="s">
        <v>704</v>
      </c>
      <c r="NJ13" s="47" t="s">
        <v>223</v>
      </c>
      <c r="NK13" s="57" t="s">
        <v>2805</v>
      </c>
      <c r="NL13" s="44" t="s">
        <v>2806</v>
      </c>
      <c r="NM13" s="40" t="s">
        <v>2807</v>
      </c>
      <c r="NN13" s="45" t="s">
        <v>2810</v>
      </c>
      <c r="NO13" s="46" t="s">
        <v>2811</v>
      </c>
      <c r="NP13" s="47" t="s">
        <v>2812</v>
      </c>
      <c r="NQ13" s="45" t="s">
        <v>2814</v>
      </c>
      <c r="NR13" s="46" t="s">
        <v>2815</v>
      </c>
      <c r="NS13" s="47" t="s">
        <v>2816</v>
      </c>
      <c r="NT13" s="45" t="s">
        <v>2818</v>
      </c>
      <c r="NU13" s="46" t="s">
        <v>2819</v>
      </c>
      <c r="NV13" s="47" t="s">
        <v>2820</v>
      </c>
      <c r="NW13" s="45" t="s">
        <v>2822</v>
      </c>
      <c r="NX13" s="46" t="s">
        <v>2823</v>
      </c>
      <c r="NY13" s="47" t="s">
        <v>2824</v>
      </c>
      <c r="NZ13" s="45" t="s">
        <v>2826</v>
      </c>
      <c r="OA13" s="46" t="s">
        <v>2827</v>
      </c>
      <c r="OB13" s="47" t="s">
        <v>2828</v>
      </c>
      <c r="OC13" s="45" t="s">
        <v>2830</v>
      </c>
      <c r="OD13" s="46" t="s">
        <v>2831</v>
      </c>
      <c r="OE13" s="47" t="s">
        <v>2832</v>
      </c>
      <c r="OF13" s="45" t="s">
        <v>2834</v>
      </c>
      <c r="OG13" s="46" t="s">
        <v>2835</v>
      </c>
      <c r="OH13" s="47" t="s">
        <v>2836</v>
      </c>
      <c r="OI13" s="45" t="s">
        <v>2838</v>
      </c>
      <c r="OJ13" s="46" t="s">
        <v>2839</v>
      </c>
      <c r="OK13" s="47" t="s">
        <v>2840</v>
      </c>
      <c r="OL13" s="45" t="s">
        <v>2842</v>
      </c>
      <c r="OM13" s="46" t="s">
        <v>2843</v>
      </c>
      <c r="ON13" s="47" t="s">
        <v>2844</v>
      </c>
      <c r="OO13" s="45" t="s">
        <v>2846</v>
      </c>
      <c r="OP13" s="46" t="s">
        <v>2847</v>
      </c>
      <c r="OQ13" s="47" t="s">
        <v>2848</v>
      </c>
      <c r="OR13" s="50" t="s">
        <v>2850</v>
      </c>
      <c r="OS13" s="46" t="s">
        <v>3010</v>
      </c>
      <c r="OT13" s="51" t="s">
        <v>2851</v>
      </c>
      <c r="OU13" s="45" t="s">
        <v>2853</v>
      </c>
      <c r="OV13" s="46" t="s">
        <v>2854</v>
      </c>
      <c r="OW13" s="47" t="s">
        <v>2855</v>
      </c>
      <c r="OX13" s="50" t="s">
        <v>2857</v>
      </c>
      <c r="OY13" s="46" t="s">
        <v>3011</v>
      </c>
      <c r="OZ13" s="51" t="s">
        <v>2858</v>
      </c>
      <c r="PA13" s="50" t="s">
        <v>2860</v>
      </c>
      <c r="PB13" s="46" t="s">
        <v>3012</v>
      </c>
      <c r="PC13" s="51" t="s">
        <v>2861</v>
      </c>
      <c r="PD13" s="50" t="s">
        <v>2863</v>
      </c>
      <c r="PE13" s="46" t="s">
        <v>3013</v>
      </c>
      <c r="PF13" s="51" t="s">
        <v>2864</v>
      </c>
      <c r="PG13" s="50" t="s">
        <v>2866</v>
      </c>
      <c r="PH13" s="46" t="s">
        <v>3014</v>
      </c>
      <c r="PI13" s="51" t="s">
        <v>2867</v>
      </c>
      <c r="PJ13" s="50" t="s">
        <v>2869</v>
      </c>
      <c r="PK13" s="46" t="s">
        <v>3015</v>
      </c>
      <c r="PL13" s="51" t="s">
        <v>2870</v>
      </c>
      <c r="PM13" s="50" t="s">
        <v>17</v>
      </c>
      <c r="PN13" s="46" t="s">
        <v>3016</v>
      </c>
      <c r="PO13" s="51" t="s">
        <v>332</v>
      </c>
      <c r="PP13" s="50" t="s">
        <v>2873</v>
      </c>
      <c r="PQ13" s="46" t="s">
        <v>3017</v>
      </c>
      <c r="PR13" s="51" t="s">
        <v>2874</v>
      </c>
      <c r="PS13" s="45" t="s">
        <v>2876</v>
      </c>
      <c r="PT13" s="46" t="s">
        <v>2877</v>
      </c>
      <c r="PU13" s="47" t="s">
        <v>2878</v>
      </c>
      <c r="PV13" s="45" t="s">
        <v>1875</v>
      </c>
      <c r="PW13" s="46" t="s">
        <v>1876</v>
      </c>
      <c r="PX13" s="47" t="s">
        <v>2880</v>
      </c>
      <c r="PY13" s="45" t="s">
        <v>2882</v>
      </c>
      <c r="PZ13" s="46" t="s">
        <v>2883</v>
      </c>
      <c r="QA13" s="47" t="s">
        <v>2884</v>
      </c>
      <c r="QB13" s="45" t="s">
        <v>2886</v>
      </c>
      <c r="QC13" s="46" t="s">
        <v>2887</v>
      </c>
      <c r="QD13" s="47" t="s">
        <v>2888</v>
      </c>
      <c r="QE13" s="45" t="s">
        <v>2890</v>
      </c>
      <c r="QF13" s="46" t="s">
        <v>2891</v>
      </c>
      <c r="QG13" s="47" t="s">
        <v>2892</v>
      </c>
      <c r="QH13" s="45" t="s">
        <v>2894</v>
      </c>
      <c r="QI13" s="46" t="s">
        <v>2895</v>
      </c>
      <c r="QJ13" s="47" t="s">
        <v>2896</v>
      </c>
      <c r="QK13" s="45" t="s">
        <v>2898</v>
      </c>
      <c r="QL13" s="46" t="s">
        <v>2899</v>
      </c>
      <c r="QM13" s="47" t="s">
        <v>2900</v>
      </c>
      <c r="QN13" s="57" t="s">
        <v>2901</v>
      </c>
      <c r="QO13" s="44" t="s">
        <v>2902</v>
      </c>
      <c r="QP13" s="40" t="s">
        <v>2903</v>
      </c>
      <c r="QQ13" s="45" t="s">
        <v>2906</v>
      </c>
      <c r="QR13" s="46" t="s">
        <v>2907</v>
      </c>
      <c r="QS13" s="47" t="s">
        <v>2906</v>
      </c>
      <c r="QT13" s="45" t="s">
        <v>2909</v>
      </c>
      <c r="QU13" s="46" t="s">
        <v>2910</v>
      </c>
      <c r="QV13" s="47" t="s">
        <v>2911</v>
      </c>
      <c r="QW13" s="45" t="s">
        <v>2913</v>
      </c>
      <c r="QX13" s="46" t="s">
        <v>2914</v>
      </c>
      <c r="QY13" s="47" t="s">
        <v>2915</v>
      </c>
      <c r="QZ13" s="45" t="s">
        <v>2917</v>
      </c>
      <c r="RA13" s="46" t="s">
        <v>2918</v>
      </c>
      <c r="RB13" s="47" t="s">
        <v>2919</v>
      </c>
      <c r="RC13" s="45" t="s">
        <v>360</v>
      </c>
      <c r="RD13" s="46" t="s">
        <v>2921</v>
      </c>
      <c r="RE13" s="47" t="s">
        <v>2922</v>
      </c>
      <c r="RF13" s="45" t="s">
        <v>1618</v>
      </c>
      <c r="RG13" s="46" t="s">
        <v>1619</v>
      </c>
      <c r="RH13" s="47" t="s">
        <v>2924</v>
      </c>
      <c r="RI13" s="45" t="s">
        <v>2926</v>
      </c>
      <c r="RJ13" s="46" t="s">
        <v>2927</v>
      </c>
      <c r="RK13" s="47" t="s">
        <v>2928</v>
      </c>
      <c r="RL13" s="45" t="s">
        <v>2930</v>
      </c>
      <c r="RM13" s="46" t="s">
        <v>2931</v>
      </c>
      <c r="RN13" s="47" t="s">
        <v>2932</v>
      </c>
      <c r="RO13" s="45" t="s">
        <v>2934</v>
      </c>
      <c r="RP13" s="46" t="s">
        <v>2935</v>
      </c>
      <c r="RQ13" s="47" t="s">
        <v>2936</v>
      </c>
      <c r="RR13" s="45" t="s">
        <v>676</v>
      </c>
      <c r="RS13" s="46" t="s">
        <v>689</v>
      </c>
      <c r="RT13" s="47" t="s">
        <v>2938</v>
      </c>
      <c r="RU13" s="45" t="s">
        <v>2940</v>
      </c>
      <c r="RV13" s="46" t="s">
        <v>2941</v>
      </c>
      <c r="RW13" s="47" t="s">
        <v>2942</v>
      </c>
      <c r="RX13" s="45" t="s">
        <v>2944</v>
      </c>
      <c r="RY13" s="46" t="s">
        <v>2945</v>
      </c>
      <c r="RZ13" s="47" t="s">
        <v>2946</v>
      </c>
      <c r="SA13" s="45" t="s">
        <v>2948</v>
      </c>
      <c r="SB13" s="46" t="s">
        <v>2949</v>
      </c>
      <c r="SC13" s="47" t="s">
        <v>2950</v>
      </c>
      <c r="SD13" s="45" t="s">
        <v>2952</v>
      </c>
      <c r="SE13" s="46" t="s">
        <v>2953</v>
      </c>
      <c r="SF13" s="47" t="s">
        <v>2954</v>
      </c>
      <c r="SG13" s="45" t="s">
        <v>2956</v>
      </c>
      <c r="SH13" s="46" t="s">
        <v>2957</v>
      </c>
      <c r="SI13" s="47" t="s">
        <v>2958</v>
      </c>
      <c r="SJ13" s="45" t="s">
        <v>1868</v>
      </c>
      <c r="SK13" s="46" t="s">
        <v>2960</v>
      </c>
      <c r="SL13" s="47" t="s">
        <v>2961</v>
      </c>
      <c r="SM13" s="45" t="s">
        <v>2963</v>
      </c>
      <c r="SN13" s="46" t="s">
        <v>2964</v>
      </c>
      <c r="SO13" s="47" t="s">
        <v>2965</v>
      </c>
      <c r="SP13" s="45" t="s">
        <v>2967</v>
      </c>
      <c r="SQ13" s="46" t="s">
        <v>2968</v>
      </c>
      <c r="SR13" s="47" t="s">
        <v>2969</v>
      </c>
      <c r="SS13" s="45" t="s">
        <v>194</v>
      </c>
      <c r="ST13" s="46" t="s">
        <v>704</v>
      </c>
      <c r="SU13" s="47" t="s">
        <v>702</v>
      </c>
      <c r="SV13" s="45" t="s">
        <v>2972</v>
      </c>
      <c r="SW13" s="46" t="s">
        <v>2973</v>
      </c>
      <c r="SX13" s="47" t="s">
        <v>2974</v>
      </c>
      <c r="SY13" s="45" t="s">
        <v>2976</v>
      </c>
      <c r="SZ13" s="46" t="s">
        <v>2977</v>
      </c>
      <c r="TA13" s="47" t="s">
        <v>2978</v>
      </c>
      <c r="TB13" s="45" t="s">
        <v>2980</v>
      </c>
      <c r="TC13" s="46" t="s">
        <v>2981</v>
      </c>
      <c r="TD13" s="47" t="s">
        <v>702</v>
      </c>
      <c r="TE13" s="45" t="s">
        <v>2983</v>
      </c>
      <c r="TF13" s="46" t="s">
        <v>2984</v>
      </c>
      <c r="TG13" s="47" t="s">
        <v>2985</v>
      </c>
      <c r="TH13" s="45" t="s">
        <v>2987</v>
      </c>
      <c r="TI13" s="46" t="s">
        <v>2988</v>
      </c>
      <c r="TJ13" s="47" t="s">
        <v>2989</v>
      </c>
      <c r="TK13" s="45" t="s">
        <v>2991</v>
      </c>
      <c r="TL13" s="46" t="s">
        <v>2992</v>
      </c>
      <c r="TM13" s="47" t="s">
        <v>2993</v>
      </c>
      <c r="TN13" s="45" t="s">
        <v>2995</v>
      </c>
      <c r="TO13" s="46" t="s">
        <v>2996</v>
      </c>
      <c r="TP13" s="47" t="s">
        <v>2997</v>
      </c>
      <c r="TQ13" s="45" t="s">
        <v>2999</v>
      </c>
      <c r="TR13" s="46" t="s">
        <v>3000</v>
      </c>
      <c r="TS13" s="47" t="s">
        <v>3001</v>
      </c>
      <c r="TT13" s="45" t="s">
        <v>3003</v>
      </c>
      <c r="TU13" s="46" t="s">
        <v>3004</v>
      </c>
      <c r="TV13" s="47" t="s">
        <v>3005</v>
      </c>
      <c r="TW13" s="45" t="s">
        <v>1962</v>
      </c>
      <c r="TX13" s="46" t="s">
        <v>1963</v>
      </c>
      <c r="TY13" s="47" t="s">
        <v>3006</v>
      </c>
      <c r="TZ13" s="45" t="s">
        <v>60</v>
      </c>
      <c r="UA13" s="46" t="s">
        <v>3008</v>
      </c>
      <c r="UB13" s="47" t="s">
        <v>3009</v>
      </c>
      <c r="UC13" s="45" t="s">
        <v>3019</v>
      </c>
      <c r="UD13" s="46" t="s">
        <v>3020</v>
      </c>
      <c r="UE13" s="47" t="s">
        <v>3021</v>
      </c>
      <c r="UF13" s="45" t="s">
        <v>3023</v>
      </c>
      <c r="UG13" s="46" t="s">
        <v>3024</v>
      </c>
      <c r="UH13" s="47" t="s">
        <v>3025</v>
      </c>
      <c r="UI13" s="45" t="s">
        <v>3027</v>
      </c>
      <c r="UJ13" s="46" t="s">
        <v>3028</v>
      </c>
      <c r="UK13" s="47" t="s">
        <v>3029</v>
      </c>
      <c r="UL13" s="45" t="s">
        <v>3031</v>
      </c>
      <c r="UM13" s="46" t="s">
        <v>3032</v>
      </c>
      <c r="UN13" s="47" t="s">
        <v>3033</v>
      </c>
      <c r="UO13" s="45" t="s">
        <v>3035</v>
      </c>
      <c r="UP13" s="46" t="s">
        <v>3036</v>
      </c>
      <c r="UQ13" s="47" t="s">
        <v>3037</v>
      </c>
      <c r="UR13" s="45" t="s">
        <v>3039</v>
      </c>
      <c r="US13" s="46" t="s">
        <v>3040</v>
      </c>
      <c r="UT13" s="47" t="s">
        <v>3041</v>
      </c>
      <c r="UU13" s="45" t="s">
        <v>3043</v>
      </c>
      <c r="UV13" s="46" t="s">
        <v>3044</v>
      </c>
      <c r="UW13" s="47" t="s">
        <v>3045</v>
      </c>
      <c r="UX13" s="45" t="s">
        <v>3047</v>
      </c>
      <c r="UY13" s="46" t="s">
        <v>3048</v>
      </c>
      <c r="UZ13" s="47" t="s">
        <v>3049</v>
      </c>
      <c r="VA13" s="45" t="s">
        <v>3051</v>
      </c>
      <c r="VB13" s="46" t="s">
        <v>3052</v>
      </c>
      <c r="VC13" s="47" t="s">
        <v>3053</v>
      </c>
      <c r="VD13" s="45" t="s">
        <v>3055</v>
      </c>
      <c r="VE13" s="46" t="s">
        <v>3056</v>
      </c>
      <c r="VF13" s="47" t="s">
        <v>549</v>
      </c>
      <c r="VG13" s="45" t="s">
        <v>3058</v>
      </c>
      <c r="VH13" s="46" t="s">
        <v>3059</v>
      </c>
      <c r="VI13" s="47" t="s">
        <v>3060</v>
      </c>
      <c r="VJ13" s="45" t="s">
        <v>3062</v>
      </c>
      <c r="VK13" s="46" t="s">
        <v>3063</v>
      </c>
      <c r="VL13" s="47" t="s">
        <v>3064</v>
      </c>
      <c r="VM13" s="45" t="s">
        <v>338</v>
      </c>
      <c r="VN13" s="46" t="s">
        <v>3066</v>
      </c>
      <c r="VO13" s="47" t="s">
        <v>340</v>
      </c>
      <c r="VP13" s="45" t="s">
        <v>2468</v>
      </c>
      <c r="VQ13" s="46" t="s">
        <v>2469</v>
      </c>
      <c r="VR13" s="47" t="s">
        <v>3068</v>
      </c>
      <c r="VS13" s="45" t="s">
        <v>3070</v>
      </c>
      <c r="VT13" s="46" t="s">
        <v>3071</v>
      </c>
      <c r="VU13" s="47" t="s">
        <v>3072</v>
      </c>
      <c r="VV13" s="45" t="s">
        <v>1550</v>
      </c>
      <c r="VW13" s="46" t="s">
        <v>1551</v>
      </c>
      <c r="VX13" s="47" t="s">
        <v>3074</v>
      </c>
      <c r="VY13" s="45" t="s">
        <v>3075</v>
      </c>
      <c r="VZ13" s="46" t="s">
        <v>3076</v>
      </c>
      <c r="WA13" s="47" t="s">
        <v>3077</v>
      </c>
      <c r="WB13" s="45" t="s">
        <v>3079</v>
      </c>
      <c r="WC13" s="46" t="s">
        <v>3080</v>
      </c>
      <c r="WD13" s="47" t="s">
        <v>3081</v>
      </c>
      <c r="WE13" s="45" t="s">
        <v>3070</v>
      </c>
      <c r="WF13" s="46" t="s">
        <v>3071</v>
      </c>
      <c r="WG13" s="47" t="s">
        <v>3083</v>
      </c>
      <c r="WH13" s="45" t="s">
        <v>3085</v>
      </c>
      <c r="WI13" s="46" t="s">
        <v>3086</v>
      </c>
      <c r="WJ13" s="47" t="s">
        <v>3087</v>
      </c>
      <c r="WK13" s="45" t="s">
        <v>3089</v>
      </c>
      <c r="WL13" s="46" t="s">
        <v>3090</v>
      </c>
      <c r="WM13" s="47" t="s">
        <v>3091</v>
      </c>
      <c r="WN13" s="45" t="s">
        <v>3093</v>
      </c>
      <c r="WO13" s="46" t="s">
        <v>3094</v>
      </c>
      <c r="WP13" s="47" t="s">
        <v>2053</v>
      </c>
      <c r="WQ13" s="45" t="s">
        <v>3096</v>
      </c>
      <c r="WR13" s="46" t="s">
        <v>3097</v>
      </c>
      <c r="WS13" s="47" t="s">
        <v>3098</v>
      </c>
      <c r="WT13" s="45" t="s">
        <v>3100</v>
      </c>
      <c r="WU13" s="46" t="s">
        <v>3101</v>
      </c>
      <c r="WV13" s="47" t="s">
        <v>3102</v>
      </c>
      <c r="WW13" s="45" t="s">
        <v>3104</v>
      </c>
      <c r="WX13" s="46" t="s">
        <v>3105</v>
      </c>
      <c r="WY13" s="47" t="s">
        <v>3106</v>
      </c>
      <c r="WZ13" s="45" t="s">
        <v>194</v>
      </c>
      <c r="XA13" s="46" t="s">
        <v>704</v>
      </c>
      <c r="XB13" s="47" t="s">
        <v>3108</v>
      </c>
      <c r="XC13" s="45" t="s">
        <v>3110</v>
      </c>
      <c r="XD13" s="46" t="s">
        <v>3111</v>
      </c>
      <c r="XE13" s="47" t="s">
        <v>3112</v>
      </c>
      <c r="XF13" s="45" t="s">
        <v>3114</v>
      </c>
      <c r="XG13" s="46" t="s">
        <v>3115</v>
      </c>
      <c r="XH13" s="47" t="s">
        <v>3116</v>
      </c>
      <c r="XI13" s="45" t="s">
        <v>3118</v>
      </c>
      <c r="XJ13" s="46" t="s">
        <v>3119</v>
      </c>
      <c r="XK13" s="47" t="s">
        <v>3120</v>
      </c>
      <c r="XL13" s="45" t="s">
        <v>3122</v>
      </c>
      <c r="XM13" s="46" t="s">
        <v>3123</v>
      </c>
      <c r="XN13" s="47" t="s">
        <v>3124</v>
      </c>
      <c r="XO13" s="45" t="s">
        <v>3126</v>
      </c>
      <c r="XP13" s="46" t="s">
        <v>3127</v>
      </c>
      <c r="XQ13" s="47" t="s">
        <v>3128</v>
      </c>
      <c r="XR13" s="45" t="s">
        <v>611</v>
      </c>
      <c r="XS13" s="46" t="s">
        <v>207</v>
      </c>
      <c r="XT13" s="47" t="s">
        <v>3130</v>
      </c>
      <c r="XU13" s="45" t="s">
        <v>3132</v>
      </c>
      <c r="XV13" s="46" t="s">
        <v>3133</v>
      </c>
      <c r="XW13" s="47" t="s">
        <v>3134</v>
      </c>
      <c r="XX13" s="45" t="s">
        <v>3136</v>
      </c>
      <c r="XY13" s="46" t="s">
        <v>3137</v>
      </c>
      <c r="XZ13" s="47" t="s">
        <v>3138</v>
      </c>
      <c r="YA13" s="45" t="s">
        <v>1782</v>
      </c>
      <c r="YB13" s="46" t="s">
        <v>1173</v>
      </c>
      <c r="YC13" s="47" t="s">
        <v>3140</v>
      </c>
      <c r="YD13" s="45" t="s">
        <v>3142</v>
      </c>
      <c r="YE13" s="46" t="s">
        <v>3143</v>
      </c>
      <c r="YF13" s="47" t="s">
        <v>3144</v>
      </c>
      <c r="YG13" s="45" t="s">
        <v>3146</v>
      </c>
      <c r="YH13" s="46" t="s">
        <v>3147</v>
      </c>
      <c r="YI13" s="47" t="s">
        <v>3148</v>
      </c>
      <c r="YJ13" s="45" t="s">
        <v>338</v>
      </c>
      <c r="YK13" s="46" t="s">
        <v>644</v>
      </c>
      <c r="YL13" s="47" t="s">
        <v>340</v>
      </c>
      <c r="YM13" s="45" t="s">
        <v>3151</v>
      </c>
      <c r="YN13" s="46" t="s">
        <v>3152</v>
      </c>
      <c r="YO13" s="47" t="s">
        <v>3153</v>
      </c>
      <c r="YP13" s="45" t="s">
        <v>3155</v>
      </c>
      <c r="YQ13" s="46" t="s">
        <v>3156</v>
      </c>
      <c r="YR13" s="47" t="s">
        <v>3157</v>
      </c>
      <c r="YS13" s="45" t="s">
        <v>774</v>
      </c>
      <c r="YT13" s="46" t="s">
        <v>3159</v>
      </c>
      <c r="YU13" s="47" t="s">
        <v>775</v>
      </c>
      <c r="YV13" s="45" t="s">
        <v>3161</v>
      </c>
      <c r="YW13" s="46" t="s">
        <v>3162</v>
      </c>
      <c r="YX13" s="47" t="s">
        <v>3163</v>
      </c>
      <c r="YY13" s="45" t="s">
        <v>3165</v>
      </c>
      <c r="YZ13" s="46" t="s">
        <v>3166</v>
      </c>
      <c r="ZA13" s="47" t="s">
        <v>3039</v>
      </c>
      <c r="ZB13" s="45" t="s">
        <v>3168</v>
      </c>
      <c r="ZC13" s="46" t="s">
        <v>3169</v>
      </c>
      <c r="ZD13" s="47" t="s">
        <v>3170</v>
      </c>
      <c r="ZE13" s="45" t="s">
        <v>3172</v>
      </c>
      <c r="ZF13" s="46" t="s">
        <v>3173</v>
      </c>
      <c r="ZG13" s="47" t="s">
        <v>3174</v>
      </c>
      <c r="ZH13" s="45" t="s">
        <v>2102</v>
      </c>
      <c r="ZI13" s="46" t="s">
        <v>2103</v>
      </c>
      <c r="ZJ13" s="47" t="s">
        <v>3176</v>
      </c>
      <c r="ZK13" s="45" t="s">
        <v>3178</v>
      </c>
      <c r="ZL13" s="46" t="s">
        <v>3179</v>
      </c>
      <c r="ZM13" s="47" t="s">
        <v>3180</v>
      </c>
      <c r="ZN13" s="45" t="s">
        <v>3182</v>
      </c>
      <c r="ZO13" s="46" t="s">
        <v>3183</v>
      </c>
      <c r="ZP13" s="47" t="s">
        <v>3184</v>
      </c>
      <c r="ZQ13" s="45" t="s">
        <v>3186</v>
      </c>
      <c r="ZR13" s="46" t="s">
        <v>3187</v>
      </c>
      <c r="ZS13" s="47" t="s">
        <v>3188</v>
      </c>
      <c r="ZT13" s="45" t="s">
        <v>3190</v>
      </c>
      <c r="ZU13" s="46" t="s">
        <v>3191</v>
      </c>
      <c r="ZV13" s="47" t="s">
        <v>3192</v>
      </c>
      <c r="ZW13" s="57" t="s">
        <v>3193</v>
      </c>
      <c r="ZX13" s="44" t="s">
        <v>3194</v>
      </c>
      <c r="ZY13" s="40" t="s">
        <v>3195</v>
      </c>
      <c r="ZZ13" s="45" t="s">
        <v>3198</v>
      </c>
      <c r="AAA13" s="46" t="s">
        <v>3199</v>
      </c>
      <c r="AAB13" s="47" t="s">
        <v>3200</v>
      </c>
      <c r="AAC13" s="45" t="s">
        <v>3055</v>
      </c>
      <c r="AAD13" s="46" t="s">
        <v>3056</v>
      </c>
      <c r="AAE13" s="47" t="s">
        <v>3202</v>
      </c>
    </row>
    <row r="14" spans="1:707" ht="16" thickBot="1" x14ac:dyDescent="0.4">
      <c r="A14" s="2">
        <v>1</v>
      </c>
      <c r="B14" s="74" t="s">
        <v>3238</v>
      </c>
      <c r="C14" s="5">
        <v>1</v>
      </c>
      <c r="D14" s="5"/>
      <c r="E14" s="5"/>
      <c r="F14" s="1">
        <v>1</v>
      </c>
      <c r="G14" s="1"/>
      <c r="H14" s="1"/>
      <c r="I14" s="1">
        <v>1</v>
      </c>
      <c r="J14" s="1"/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>
        <v>1</v>
      </c>
      <c r="V14" s="14"/>
      <c r="W14" s="14"/>
      <c r="X14" s="14">
        <v>1</v>
      </c>
      <c r="Y14" s="14"/>
      <c r="Z14" s="14"/>
      <c r="AA14" s="14">
        <v>1</v>
      </c>
      <c r="AB14" s="14"/>
      <c r="AC14" s="14"/>
      <c r="AD14" s="14">
        <v>1</v>
      </c>
      <c r="AE14" s="14"/>
      <c r="AF14" s="14"/>
      <c r="AG14" s="14">
        <v>1</v>
      </c>
      <c r="AH14" s="14"/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>
        <v>1</v>
      </c>
      <c r="BU14" s="1"/>
      <c r="BV14" s="14"/>
      <c r="BW14" s="14">
        <v>1</v>
      </c>
      <c r="BX14" s="14"/>
      <c r="BY14" s="14"/>
      <c r="BZ14" s="14">
        <v>1</v>
      </c>
      <c r="CA14" s="14"/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20"/>
      <c r="CU14" s="20">
        <v>1</v>
      </c>
      <c r="CV14" s="20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/>
      <c r="FJ14" s="20">
        <v>1</v>
      </c>
      <c r="FK14" s="20"/>
      <c r="FL14" s="20">
        <v>1</v>
      </c>
      <c r="FM14" s="20"/>
      <c r="FN14" s="20"/>
      <c r="FO14" s="20"/>
      <c r="FP14" s="20">
        <v>1</v>
      </c>
      <c r="FQ14" s="20"/>
      <c r="FR14" s="20">
        <v>1</v>
      </c>
      <c r="FS14" s="20"/>
      <c r="FT14" s="20"/>
      <c r="FU14" s="20">
        <v>1</v>
      </c>
      <c r="FV14" s="20"/>
      <c r="FW14" s="33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4"/>
      <c r="GM14" s="1">
        <v>1</v>
      </c>
      <c r="GN14" s="1"/>
      <c r="GO14" s="1"/>
      <c r="GP14" s="31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/>
      <c r="HF14" s="4">
        <v>1</v>
      </c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/>
      <c r="ID14" s="4">
        <v>1</v>
      </c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/>
      <c r="JZ14" s="1">
        <v>1</v>
      </c>
      <c r="KA14" s="1"/>
      <c r="KB14" s="32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/>
      <c r="KU14" s="20">
        <v>1</v>
      </c>
      <c r="KV14" s="20"/>
      <c r="KW14" s="32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/>
      <c r="LS14" s="20">
        <v>1</v>
      </c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>
        <v>1</v>
      </c>
      <c r="NU14" s="20"/>
      <c r="NV14" s="20"/>
      <c r="NW14" s="20">
        <v>1</v>
      </c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/>
      <c r="OV14" s="20">
        <v>1</v>
      </c>
      <c r="OW14" s="20"/>
      <c r="OX14" s="20">
        <v>1</v>
      </c>
      <c r="OY14" s="20"/>
      <c r="OZ14" s="20"/>
      <c r="PA14" s="20">
        <v>1</v>
      </c>
      <c r="PB14" s="20"/>
      <c r="PC14" s="20"/>
      <c r="PD14" s="20"/>
      <c r="PE14" s="20">
        <v>1</v>
      </c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>
        <v>1</v>
      </c>
      <c r="QC14" s="20"/>
      <c r="QD14" s="20"/>
      <c r="QE14" s="20">
        <v>1</v>
      </c>
      <c r="QF14" s="20"/>
      <c r="QG14" s="20"/>
      <c r="QH14" s="4">
        <v>1</v>
      </c>
      <c r="QI14" s="4"/>
      <c r="QJ14" s="4"/>
      <c r="QK14" s="4"/>
      <c r="QL14" s="4">
        <v>1</v>
      </c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/>
      <c r="QX14" s="4">
        <v>1</v>
      </c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>
        <v>1</v>
      </c>
      <c r="RM14" s="20"/>
      <c r="RN14" s="20"/>
      <c r="RO14" s="20">
        <v>1</v>
      </c>
      <c r="RP14" s="20"/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/>
      <c r="TC14" s="4">
        <v>1</v>
      </c>
      <c r="TD14" s="4"/>
      <c r="TE14" s="4"/>
      <c r="TF14" s="4">
        <v>1</v>
      </c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/>
      <c r="UJ14" s="4">
        <v>1</v>
      </c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4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4"/>
      <c r="WK14" s="4">
        <v>1</v>
      </c>
      <c r="WL14" s="4"/>
      <c r="WM14" s="24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4"/>
      <c r="XL14" s="1">
        <v>1</v>
      </c>
      <c r="XM14" s="1"/>
      <c r="XN14" s="1"/>
      <c r="XO14" s="31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4"/>
      <c r="YP14" s="4">
        <v>1</v>
      </c>
      <c r="YQ14" s="4"/>
      <c r="YR14" s="4"/>
      <c r="YS14" s="4">
        <v>1</v>
      </c>
      <c r="YT14" s="4"/>
      <c r="YU14" s="4"/>
      <c r="YV14" s="4"/>
      <c r="YW14" s="4">
        <v>1</v>
      </c>
      <c r="YX14" s="4"/>
      <c r="YY14" s="4"/>
      <c r="YZ14" s="4">
        <v>1</v>
      </c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/>
      <c r="AAA14" s="4">
        <v>1</v>
      </c>
      <c r="AAB14" s="4"/>
      <c r="AAC14" s="4"/>
      <c r="AAD14" s="4">
        <v>1</v>
      </c>
      <c r="AAE14" s="4"/>
    </row>
    <row r="15" spans="1:707" ht="16" thickBot="1" x14ac:dyDescent="0.4">
      <c r="A15" s="2">
        <v>2</v>
      </c>
      <c r="B15" s="75" t="s">
        <v>3239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2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/>
      <c r="ID15" s="4">
        <v>1</v>
      </c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/>
      <c r="JN15" s="4">
        <v>1</v>
      </c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0"/>
      <c r="JZ15" s="20">
        <v>1</v>
      </c>
      <c r="KA15" s="20"/>
      <c r="KB15" s="4">
        <v>1</v>
      </c>
      <c r="KC15" s="4"/>
      <c r="KD15" s="4"/>
      <c r="KE15" s="4"/>
      <c r="KF15" s="4">
        <v>1</v>
      </c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/>
      <c r="KU15" s="4">
        <v>1</v>
      </c>
      <c r="KV15" s="4"/>
      <c r="KW15" s="31"/>
      <c r="KX15" s="4">
        <v>1</v>
      </c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>
        <v>1</v>
      </c>
      <c r="NU15" s="4"/>
      <c r="NV15" s="4"/>
      <c r="NW15" s="4">
        <v>1</v>
      </c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>
        <v>1</v>
      </c>
      <c r="PB15" s="4"/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/>
      <c r="TC15" s="4">
        <v>1</v>
      </c>
      <c r="TD15" s="4"/>
      <c r="TE15" s="4"/>
      <c r="TF15" s="4">
        <v>1</v>
      </c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/>
      <c r="UJ15" s="4">
        <v>1</v>
      </c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24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24"/>
      <c r="WK15" s="4">
        <v>1</v>
      </c>
      <c r="WL15" s="4"/>
      <c r="WM15" s="24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0">
        <v>1</v>
      </c>
      <c r="XM15" s="20"/>
      <c r="XN15" s="20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4"/>
      <c r="YP15" s="4">
        <v>1</v>
      </c>
      <c r="YQ15" s="4"/>
      <c r="YR15" s="4"/>
      <c r="YS15" s="4">
        <v>1</v>
      </c>
      <c r="YT15" s="4"/>
      <c r="YU15" s="4"/>
      <c r="YV15" s="4"/>
      <c r="YW15" s="4">
        <v>1</v>
      </c>
      <c r="YX15" s="4"/>
      <c r="YY15" s="4"/>
      <c r="YZ15" s="4">
        <v>1</v>
      </c>
      <c r="ZA15" s="4"/>
      <c r="ZB15" s="4">
        <v>1</v>
      </c>
      <c r="ZC15" s="4"/>
      <c r="ZD15" s="4"/>
      <c r="ZE15" s="4">
        <v>1</v>
      </c>
      <c r="ZF15" s="4"/>
      <c r="ZG15" s="4"/>
      <c r="ZH15" s="4"/>
      <c r="ZI15" s="4">
        <v>1</v>
      </c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/>
      <c r="AAA15" s="4">
        <v>1</v>
      </c>
      <c r="AAB15" s="4"/>
      <c r="AAC15" s="4"/>
      <c r="AAD15" s="4">
        <v>1</v>
      </c>
      <c r="AAE15" s="4"/>
    </row>
    <row r="16" spans="1:707" ht="16" thickBot="1" x14ac:dyDescent="0.4">
      <c r="A16" s="2">
        <v>3</v>
      </c>
      <c r="B16" s="75" t="s">
        <v>3240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1">
        <v>1</v>
      </c>
      <c r="AH16" s="1"/>
      <c r="AI16" s="1"/>
      <c r="AJ16" s="1">
        <v>1</v>
      </c>
      <c r="AK16" s="1"/>
      <c r="AL16" s="1"/>
      <c r="AM16" s="1">
        <v>1</v>
      </c>
      <c r="AN16" s="1"/>
      <c r="AO16" s="1"/>
      <c r="AP16" s="1">
        <v>1</v>
      </c>
      <c r="AQ16" s="1"/>
      <c r="AR16" s="1"/>
      <c r="AS16" s="1">
        <v>1</v>
      </c>
      <c r="AT16" s="1"/>
      <c r="AU16" s="1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1">
        <v>1</v>
      </c>
      <c r="BL16" s="1"/>
      <c r="BM16" s="1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1">
        <v>1</v>
      </c>
      <c r="CA16" s="1"/>
      <c r="CB16" s="1"/>
      <c r="CC16" s="1">
        <v>1</v>
      </c>
      <c r="CD16" s="1"/>
      <c r="CE16" s="1"/>
      <c r="CF16" s="1">
        <v>1</v>
      </c>
      <c r="CG16" s="1"/>
      <c r="CH16" s="1"/>
      <c r="CI16" s="1">
        <v>1</v>
      </c>
      <c r="CJ16" s="1"/>
      <c r="CK16" s="1"/>
      <c r="CL16" s="1">
        <v>1</v>
      </c>
      <c r="CM16" s="1"/>
      <c r="CN16" s="1"/>
      <c r="CO16" s="1">
        <v>1</v>
      </c>
      <c r="CP16" s="1"/>
      <c r="CQ16" s="1"/>
      <c r="CR16" s="1">
        <v>1</v>
      </c>
      <c r="CS16" s="1"/>
      <c r="CT16" s="4"/>
      <c r="CU16" s="4">
        <v>1</v>
      </c>
      <c r="CV16" s="4"/>
      <c r="CW16" s="1"/>
      <c r="CX16" s="1">
        <v>1</v>
      </c>
      <c r="CY16" s="1"/>
      <c r="CZ16" s="1"/>
      <c r="DA16" s="1">
        <v>1</v>
      </c>
      <c r="DB16" s="1"/>
      <c r="DC16" s="1"/>
      <c r="DD16" s="1">
        <v>1</v>
      </c>
      <c r="DE16" s="1"/>
      <c r="DF16" s="1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/>
      <c r="FD16" s="4">
        <v>1</v>
      </c>
      <c r="FE16" s="4"/>
      <c r="FF16" s="4">
        <v>1</v>
      </c>
      <c r="FG16" s="4"/>
      <c r="FH16" s="4"/>
      <c r="FI16" s="4"/>
      <c r="FJ16" s="4">
        <v>1</v>
      </c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2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>
        <v>1</v>
      </c>
      <c r="HF16" s="4"/>
      <c r="HG16" s="4"/>
      <c r="HH16" s="4"/>
      <c r="HI16" s="4">
        <v>1</v>
      </c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 s="4">
        <v>1</v>
      </c>
      <c r="IV16" s="4"/>
      <c r="IW16" s="4"/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>
        <v>1</v>
      </c>
      <c r="JH16" s="4"/>
      <c r="JI16" s="4"/>
      <c r="JJ16" s="4">
        <v>1</v>
      </c>
      <c r="JK16" s="4"/>
      <c r="JL16" s="4"/>
      <c r="JM16" s="4"/>
      <c r="JN16" s="4">
        <v>1</v>
      </c>
      <c r="JO16" s="4"/>
      <c r="JP16" s="4"/>
      <c r="JQ16" s="4">
        <v>1</v>
      </c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/>
      <c r="KF16" s="4">
        <v>1</v>
      </c>
      <c r="KG16" s="4"/>
      <c r="KH16" s="4">
        <v>1</v>
      </c>
      <c r="KI16" s="4"/>
      <c r="KJ16" s="4"/>
      <c r="KK16" s="4">
        <v>1</v>
      </c>
      <c r="KL16" s="4"/>
      <c r="KM16" s="4"/>
      <c r="KN16" s="4">
        <v>1</v>
      </c>
      <c r="KO16" s="4"/>
      <c r="KP16" s="4"/>
      <c r="KQ16" s="4">
        <v>1</v>
      </c>
      <c r="KR16" s="4"/>
      <c r="KS16" s="4"/>
      <c r="KT16" s="4"/>
      <c r="KU16" s="4">
        <v>1</v>
      </c>
      <c r="KV16" s="4"/>
      <c r="KW16" s="31"/>
      <c r="KX16" s="4">
        <v>1</v>
      </c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>
        <v>1</v>
      </c>
      <c r="LM16" s="4"/>
      <c r="LN16" s="4"/>
      <c r="LO16" s="4">
        <v>1</v>
      </c>
      <c r="LP16" s="4"/>
      <c r="LQ16" s="4"/>
      <c r="LR16" s="4"/>
      <c r="LS16" s="4">
        <v>1</v>
      </c>
      <c r="LT16" s="4"/>
      <c r="LU16" s="4">
        <v>1</v>
      </c>
      <c r="LV16" s="4"/>
      <c r="LW16" s="4"/>
      <c r="LX16" s="4">
        <v>1</v>
      </c>
      <c r="LY16" s="4"/>
      <c r="LZ16" s="4"/>
      <c r="MA16" s="4">
        <v>1</v>
      </c>
      <c r="MB16" s="4"/>
      <c r="MC16" s="4"/>
      <c r="MD16" s="4">
        <v>1</v>
      </c>
      <c r="ME16" s="4"/>
      <c r="MF16" s="4"/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>
        <v>1</v>
      </c>
      <c r="MQ16" s="4"/>
      <c r="MR16" s="4"/>
      <c r="MS16" s="4">
        <v>1</v>
      </c>
      <c r="MT16" s="4"/>
      <c r="MU16" s="4"/>
      <c r="MV16" s="4">
        <v>1</v>
      </c>
      <c r="MW16" s="4"/>
      <c r="MX16" s="4"/>
      <c r="MY16" s="4">
        <v>1</v>
      </c>
      <c r="MZ16" s="4"/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>
        <v>1</v>
      </c>
      <c r="NL16" s="4"/>
      <c r="NM16" s="4"/>
      <c r="NN16" s="4">
        <v>1</v>
      </c>
      <c r="NO16" s="4"/>
      <c r="NP16" s="4"/>
      <c r="NQ16" s="4">
        <v>1</v>
      </c>
      <c r="NR16" s="4"/>
      <c r="NS16" s="4"/>
      <c r="NT16" s="4">
        <v>1</v>
      </c>
      <c r="NU16" s="4"/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>
        <v>1</v>
      </c>
      <c r="OM16" s="4"/>
      <c r="ON16" s="4"/>
      <c r="OO16" s="4">
        <v>1</v>
      </c>
      <c r="OP16" s="4"/>
      <c r="OQ16" s="4"/>
      <c r="OR16" s="4">
        <v>1</v>
      </c>
      <c r="OS16" s="4"/>
      <c r="OT16" s="4"/>
      <c r="OU16" s="4"/>
      <c r="OV16" s="4">
        <v>1</v>
      </c>
      <c r="OW16" s="4"/>
      <c r="OX16" s="4">
        <v>1</v>
      </c>
      <c r="OY16" s="4"/>
      <c r="OZ16" s="4"/>
      <c r="PA16" s="4">
        <v>1</v>
      </c>
      <c r="PB16" s="4"/>
      <c r="PC16" s="4"/>
      <c r="PD16" s="4"/>
      <c r="PE16" s="4">
        <v>1</v>
      </c>
      <c r="PF16" s="4"/>
      <c r="PG16" s="4">
        <v>1</v>
      </c>
      <c r="PH16" s="4"/>
      <c r="PI16" s="4"/>
      <c r="PJ16" s="4">
        <v>1</v>
      </c>
      <c r="PK16" s="4"/>
      <c r="PL16" s="4"/>
      <c r="PM16" s="4">
        <v>1</v>
      </c>
      <c r="PN16" s="4"/>
      <c r="PO16" s="4"/>
      <c r="PP16" s="4">
        <v>1</v>
      </c>
      <c r="PQ16" s="4"/>
      <c r="PR16" s="4"/>
      <c r="PS16" s="4">
        <v>1</v>
      </c>
      <c r="PT16" s="4"/>
      <c r="PU16" s="4"/>
      <c r="PV16" s="4">
        <v>1</v>
      </c>
      <c r="PW16" s="4"/>
      <c r="PX16" s="4"/>
      <c r="PY16" s="4">
        <v>1</v>
      </c>
      <c r="PZ16" s="4"/>
      <c r="QA16" s="4"/>
      <c r="QB16" s="4">
        <v>1</v>
      </c>
      <c r="QC16" s="4"/>
      <c r="QD16" s="4"/>
      <c r="QE16" s="4">
        <v>1</v>
      </c>
      <c r="QF16" s="4"/>
      <c r="QG16" s="4"/>
      <c r="QH16" s="4">
        <v>1</v>
      </c>
      <c r="QI16" s="4"/>
      <c r="QJ16" s="4"/>
      <c r="QK16" s="4">
        <v>1</v>
      </c>
      <c r="QL16" s="4"/>
      <c r="QM16" s="4"/>
      <c r="QN16" s="4"/>
      <c r="QO16" s="4">
        <v>1</v>
      </c>
      <c r="QP16" s="4"/>
      <c r="QQ16" s="4">
        <v>1</v>
      </c>
      <c r="QR16" s="4"/>
      <c r="QS16" s="4"/>
      <c r="QT16" s="4">
        <v>1</v>
      </c>
      <c r="QU16" s="4"/>
      <c r="QV16" s="4"/>
      <c r="QW16" s="4"/>
      <c r="QX16" s="4">
        <v>1</v>
      </c>
      <c r="QY16" s="4"/>
      <c r="QZ16" s="4">
        <v>1</v>
      </c>
      <c r="RA16" s="4"/>
      <c r="RB16" s="4"/>
      <c r="RC16" s="4">
        <v>1</v>
      </c>
      <c r="RD16" s="4"/>
      <c r="RE16" s="4"/>
      <c r="RF16" s="4">
        <v>1</v>
      </c>
      <c r="RG16" s="4"/>
      <c r="RH16" s="4"/>
      <c r="RI16" s="4">
        <v>1</v>
      </c>
      <c r="RJ16" s="4"/>
      <c r="RK16" s="4"/>
      <c r="RL16" s="4">
        <v>1</v>
      </c>
      <c r="RM16" s="4"/>
      <c r="RN16" s="4"/>
      <c r="RO16" s="4">
        <v>1</v>
      </c>
      <c r="RP16" s="4"/>
      <c r="RQ16" s="4"/>
      <c r="RR16" s="4">
        <v>1</v>
      </c>
      <c r="RS16" s="4"/>
      <c r="RT16" s="4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4"/>
      <c r="SD16" s="4">
        <v>1</v>
      </c>
      <c r="SE16" s="4"/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>
        <v>1</v>
      </c>
      <c r="ST16" s="4"/>
      <c r="SU16" s="4"/>
      <c r="SV16" s="4">
        <v>1</v>
      </c>
      <c r="SW16" s="4"/>
      <c r="SX16" s="4"/>
      <c r="SY16" s="4">
        <v>1</v>
      </c>
      <c r="SZ16" s="4"/>
      <c r="TA16" s="4"/>
      <c r="TB16" s="4"/>
      <c r="TC16" s="4">
        <v>1</v>
      </c>
      <c r="TD16" s="4"/>
      <c r="TE16" s="4"/>
      <c r="TF16" s="4">
        <v>1</v>
      </c>
      <c r="TG16" s="4"/>
      <c r="TH16" s="4">
        <v>1</v>
      </c>
      <c r="TI16" s="4"/>
      <c r="TJ16" s="4"/>
      <c r="TK16" s="4">
        <v>1</v>
      </c>
      <c r="TL16" s="4"/>
      <c r="TM16" s="4"/>
      <c r="TN16" s="4">
        <v>1</v>
      </c>
      <c r="TO16" s="4"/>
      <c r="TP16" s="4"/>
      <c r="TQ16" s="4">
        <v>1</v>
      </c>
      <c r="TR16" s="4"/>
      <c r="TS16" s="4"/>
      <c r="TT16" s="4">
        <v>1</v>
      </c>
      <c r="TU16" s="4"/>
      <c r="TV16" s="4"/>
      <c r="TW16" s="4">
        <v>1</v>
      </c>
      <c r="TX16" s="4"/>
      <c r="TY16" s="4"/>
      <c r="TZ16" s="4">
        <v>1</v>
      </c>
      <c r="UA16" s="4"/>
      <c r="UB16" s="4"/>
      <c r="UC16" s="4">
        <v>1</v>
      </c>
      <c r="UD16" s="4"/>
      <c r="UE16" s="4"/>
      <c r="UF16" s="4">
        <v>1</v>
      </c>
      <c r="UG16" s="4"/>
      <c r="UH16" s="4"/>
      <c r="UI16" s="4"/>
      <c r="UJ16" s="4">
        <v>1</v>
      </c>
      <c r="UK16" s="4"/>
      <c r="UL16" s="4">
        <v>1</v>
      </c>
      <c r="UM16" s="4"/>
      <c r="UN16" s="4"/>
      <c r="UO16" s="4">
        <v>1</v>
      </c>
      <c r="UP16" s="4"/>
      <c r="UQ16" s="4"/>
      <c r="UR16" s="4">
        <v>1</v>
      </c>
      <c r="US16" s="4"/>
      <c r="UT16" s="4"/>
      <c r="UU16" s="4">
        <v>1</v>
      </c>
      <c r="UV16" s="4"/>
      <c r="UW16" s="4"/>
      <c r="UX16" s="4">
        <v>1</v>
      </c>
      <c r="UY16" s="4"/>
      <c r="UZ16" s="4"/>
      <c r="VA16" s="4">
        <v>1</v>
      </c>
      <c r="VB16" s="4"/>
      <c r="VC16" s="4"/>
      <c r="VD16" s="4">
        <v>1</v>
      </c>
      <c r="VE16" s="4"/>
      <c r="VF16" s="4"/>
      <c r="VG16" s="4">
        <v>1</v>
      </c>
      <c r="VH16" s="4"/>
      <c r="VI16" s="4"/>
      <c r="VJ16" s="4">
        <v>1</v>
      </c>
      <c r="VK16" s="4"/>
      <c r="VL16" s="4"/>
      <c r="VM16" s="4">
        <v>1</v>
      </c>
      <c r="VN16" s="4"/>
      <c r="VO16" s="4"/>
      <c r="VP16" s="4">
        <v>1</v>
      </c>
      <c r="VQ16" s="4"/>
      <c r="VR16" s="4"/>
      <c r="VS16" s="4">
        <v>1</v>
      </c>
      <c r="VT16" s="4"/>
      <c r="VU16" s="4"/>
      <c r="VV16" s="4">
        <v>1</v>
      </c>
      <c r="VW16" s="4"/>
      <c r="VX16" s="4"/>
      <c r="VY16" s="4">
        <v>1</v>
      </c>
      <c r="VZ16" s="4"/>
      <c r="WA16" s="24"/>
      <c r="WB16" s="4">
        <v>1</v>
      </c>
      <c r="WC16" s="4"/>
      <c r="WD16" s="4"/>
      <c r="WE16" s="4">
        <v>1</v>
      </c>
      <c r="WF16" s="4"/>
      <c r="WG16" s="4"/>
      <c r="WH16" s="4">
        <v>1</v>
      </c>
      <c r="WI16" s="4"/>
      <c r="WJ16" s="24"/>
      <c r="WK16" s="4">
        <v>1</v>
      </c>
      <c r="WL16" s="4"/>
      <c r="WM16" s="24"/>
      <c r="WN16" s="4">
        <v>1</v>
      </c>
      <c r="WO16" s="4"/>
      <c r="WP16" s="4"/>
      <c r="WQ16" s="4">
        <v>1</v>
      </c>
      <c r="WR16" s="4"/>
      <c r="WS16" s="4"/>
      <c r="WT16" s="4">
        <v>1</v>
      </c>
      <c r="WU16" s="4"/>
      <c r="WV16" s="4"/>
      <c r="WW16" s="4">
        <v>1</v>
      </c>
      <c r="WX16" s="4"/>
      <c r="WY16" s="4"/>
      <c r="WZ16" s="4">
        <v>1</v>
      </c>
      <c r="XA16" s="4"/>
      <c r="XB16" s="4"/>
      <c r="XC16" s="4">
        <v>1</v>
      </c>
      <c r="XD16" s="4"/>
      <c r="XE16" s="4"/>
      <c r="XF16" s="4">
        <v>1</v>
      </c>
      <c r="XG16" s="4"/>
      <c r="XH16" s="4"/>
      <c r="XI16" s="4">
        <v>1</v>
      </c>
      <c r="XJ16" s="4"/>
      <c r="XK16" s="4"/>
      <c r="XL16" s="4">
        <v>1</v>
      </c>
      <c r="XM16" s="4"/>
      <c r="XN16" s="4"/>
      <c r="XO16" s="4">
        <v>1</v>
      </c>
      <c r="XP16" s="4"/>
      <c r="XQ16" s="4"/>
      <c r="XR16" s="4">
        <v>1</v>
      </c>
      <c r="XS16" s="4"/>
      <c r="XT16" s="4"/>
      <c r="XU16" s="4">
        <v>1</v>
      </c>
      <c r="XV16" s="4"/>
      <c r="XW16" s="4"/>
      <c r="XX16" s="4">
        <v>1</v>
      </c>
      <c r="XY16" s="4"/>
      <c r="XZ16" s="4"/>
      <c r="YA16" s="4">
        <v>1</v>
      </c>
      <c r="YB16" s="4"/>
      <c r="YC16" s="4"/>
      <c r="YD16" s="4">
        <v>1</v>
      </c>
      <c r="YE16" s="4"/>
      <c r="YF16" s="4"/>
      <c r="YG16" s="4">
        <v>1</v>
      </c>
      <c r="YH16" s="4"/>
      <c r="YI16" s="4"/>
      <c r="YJ16" s="4">
        <v>1</v>
      </c>
      <c r="YK16" s="4"/>
      <c r="YL16" s="4"/>
      <c r="YM16" s="4">
        <v>1</v>
      </c>
      <c r="YN16" s="4"/>
      <c r="YO16" s="24"/>
      <c r="YP16" s="4">
        <v>1</v>
      </c>
      <c r="YQ16" s="4"/>
      <c r="YR16" s="4"/>
      <c r="YS16" s="4">
        <v>1</v>
      </c>
      <c r="YT16" s="4"/>
      <c r="YU16" s="4"/>
      <c r="YV16" s="4"/>
      <c r="YW16" s="4">
        <v>1</v>
      </c>
      <c r="YX16" s="4"/>
      <c r="YY16" s="4"/>
      <c r="YZ16" s="4">
        <v>1</v>
      </c>
      <c r="ZA16" s="4"/>
      <c r="ZB16" s="4">
        <v>1</v>
      </c>
      <c r="ZC16" s="4"/>
      <c r="ZD16" s="4"/>
      <c r="ZE16" s="4">
        <v>1</v>
      </c>
      <c r="ZF16" s="4"/>
      <c r="ZG16" s="4"/>
      <c r="ZH16" s="4"/>
      <c r="ZI16" s="4">
        <v>1</v>
      </c>
      <c r="ZJ16" s="4"/>
      <c r="ZK16" s="4">
        <v>1</v>
      </c>
      <c r="ZL16" s="4"/>
      <c r="ZM16" s="4"/>
      <c r="ZN16" s="4">
        <v>1</v>
      </c>
      <c r="ZO16" s="4"/>
      <c r="ZP16" s="4"/>
      <c r="ZQ16" s="4">
        <v>1</v>
      </c>
      <c r="ZR16" s="4"/>
      <c r="ZS16" s="4"/>
      <c r="ZT16" s="4">
        <v>1</v>
      </c>
      <c r="ZU16" s="4"/>
      <c r="ZV16" s="4"/>
      <c r="ZW16" s="4">
        <v>1</v>
      </c>
      <c r="ZX16" s="4"/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16" thickBot="1" x14ac:dyDescent="0.4">
      <c r="A17" s="2">
        <v>4</v>
      </c>
      <c r="B17" s="75" t="s">
        <v>3241</v>
      </c>
      <c r="C17" s="9">
        <v>1</v>
      </c>
      <c r="D17" s="9"/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2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/>
      <c r="HF17" s="4">
        <v>1</v>
      </c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/>
      <c r="ID17" s="4">
        <v>1</v>
      </c>
      <c r="IE17" s="4"/>
      <c r="IF17" s="4"/>
      <c r="IG17" s="4">
        <v>1</v>
      </c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/>
      <c r="JN17" s="4">
        <v>1</v>
      </c>
      <c r="JO17" s="4"/>
      <c r="JP17" s="4"/>
      <c r="JQ17" s="4">
        <v>1</v>
      </c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/>
      <c r="KU17" s="4">
        <v>1</v>
      </c>
      <c r="KV17" s="4"/>
      <c r="KW17" s="31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/>
      <c r="LS17" s="4">
        <v>1</v>
      </c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>
        <v>1</v>
      </c>
      <c r="NU17" s="4"/>
      <c r="NV17" s="4"/>
      <c r="NW17" s="4">
        <v>1</v>
      </c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/>
      <c r="OV17" s="4">
        <v>1</v>
      </c>
      <c r="OW17" s="4"/>
      <c r="OX17" s="4">
        <v>1</v>
      </c>
      <c r="OY17" s="4"/>
      <c r="OZ17" s="4"/>
      <c r="PA17" s="4">
        <v>1</v>
      </c>
      <c r="PB17" s="4"/>
      <c r="PC17" s="4"/>
      <c r="PD17" s="4"/>
      <c r="PE17" s="4">
        <v>1</v>
      </c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/>
      <c r="QL17" s="4">
        <v>1</v>
      </c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/>
      <c r="TC17" s="4">
        <v>1</v>
      </c>
      <c r="TD17" s="4"/>
      <c r="TE17" s="4"/>
      <c r="TF17" s="4">
        <v>1</v>
      </c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/>
      <c r="UJ17" s="4">
        <v>1</v>
      </c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24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4"/>
      <c r="WK17" s="4">
        <v>1</v>
      </c>
      <c r="WL17" s="4"/>
      <c r="WM17" s="24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24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/>
      <c r="ZI17" s="4">
        <v>1</v>
      </c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/>
      <c r="AAA17" s="4">
        <v>1</v>
      </c>
      <c r="AAB17" s="4"/>
      <c r="AAC17" s="4"/>
      <c r="AAD17" s="4">
        <v>1</v>
      </c>
      <c r="AAE17" s="4"/>
    </row>
    <row r="18" spans="1:707" ht="16" thickBot="1" x14ac:dyDescent="0.4">
      <c r="A18" s="2">
        <v>5</v>
      </c>
      <c r="B18" s="75" t="s">
        <v>3242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4"/>
      <c r="CU18" s="4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/>
      <c r="EX18" s="4">
        <v>1</v>
      </c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2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/>
      <c r="ID18" s="4">
        <v>1</v>
      </c>
      <c r="IE18" s="4"/>
      <c r="IF18" s="4"/>
      <c r="IG18" s="4">
        <v>1</v>
      </c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/>
      <c r="JN18" s="4">
        <v>1</v>
      </c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/>
      <c r="KF18" s="4">
        <v>1</v>
      </c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31"/>
      <c r="KX18" s="4">
        <v>1</v>
      </c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>
        <v>1</v>
      </c>
      <c r="NU18" s="4"/>
      <c r="NV18" s="4"/>
      <c r="NW18" s="4">
        <v>1</v>
      </c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/>
      <c r="OV18" s="4">
        <v>1</v>
      </c>
      <c r="OW18" s="4"/>
      <c r="OX18" s="4">
        <v>1</v>
      </c>
      <c r="OY18" s="4"/>
      <c r="OZ18" s="4"/>
      <c r="PA18" s="4">
        <v>1</v>
      </c>
      <c r="PB18" s="4"/>
      <c r="PC18" s="4"/>
      <c r="PD18" s="4"/>
      <c r="PE18" s="4">
        <v>1</v>
      </c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/>
      <c r="TC18" s="4">
        <v>1</v>
      </c>
      <c r="TD18" s="4"/>
      <c r="TE18" s="4"/>
      <c r="TF18" s="4">
        <v>1</v>
      </c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/>
      <c r="UJ18" s="4">
        <v>1</v>
      </c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4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4"/>
      <c r="WK18" s="4">
        <v>1</v>
      </c>
      <c r="WL18" s="4"/>
      <c r="WM18" s="24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4"/>
      <c r="YP18" s="4">
        <v>1</v>
      </c>
      <c r="YQ18" s="4"/>
      <c r="YR18" s="4"/>
      <c r="YS18" s="4">
        <v>1</v>
      </c>
      <c r="YT18" s="4"/>
      <c r="YU18" s="4"/>
      <c r="YV18" s="4"/>
      <c r="YW18" s="4">
        <v>1</v>
      </c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/>
      <c r="AAA18" s="4">
        <v>1</v>
      </c>
      <c r="AAB18" s="4"/>
      <c r="AAC18" s="4"/>
      <c r="AAD18" s="4">
        <v>1</v>
      </c>
      <c r="AAE18" s="4"/>
    </row>
    <row r="19" spans="1:707" ht="16" thickBot="1" x14ac:dyDescent="0.4">
      <c r="A19" s="2">
        <v>6</v>
      </c>
      <c r="B19" s="75" t="s">
        <v>3243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>
        <v>1</v>
      </c>
      <c r="CM19" s="1"/>
      <c r="CN19" s="1"/>
      <c r="CO19" s="1">
        <v>1</v>
      </c>
      <c r="CP19" s="1"/>
      <c r="CQ19" s="1"/>
      <c r="CR19" s="1">
        <v>1</v>
      </c>
      <c r="CS19" s="1"/>
      <c r="CT19" s="4"/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2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>
        <v>1</v>
      </c>
      <c r="JO19" s="4"/>
      <c r="JP19" s="4"/>
      <c r="JQ19" s="4">
        <v>1</v>
      </c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31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>
        <v>1</v>
      </c>
      <c r="NU19" s="4"/>
      <c r="NV19" s="4"/>
      <c r="NW19" s="4">
        <v>1</v>
      </c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/>
      <c r="OV19" s="4">
        <v>1</v>
      </c>
      <c r="OW19" s="4"/>
      <c r="OX19" s="4">
        <v>1</v>
      </c>
      <c r="OY19" s="4"/>
      <c r="OZ19" s="4"/>
      <c r="PA19" s="4">
        <v>1</v>
      </c>
      <c r="PB19" s="4"/>
      <c r="PC19" s="4"/>
      <c r="PD19" s="4"/>
      <c r="PE19" s="4">
        <v>1</v>
      </c>
      <c r="PF19" s="4"/>
      <c r="PG19" s="4">
        <v>1</v>
      </c>
      <c r="PH19" s="4"/>
      <c r="PI19" s="4"/>
      <c r="PJ19" s="4">
        <v>1</v>
      </c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/>
      <c r="QX19" s="4">
        <v>1</v>
      </c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/>
      <c r="TC19" s="4">
        <v>1</v>
      </c>
      <c r="TD19" s="4"/>
      <c r="TE19" s="4"/>
      <c r="TF19" s="4">
        <v>1</v>
      </c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/>
      <c r="UJ19" s="4">
        <v>1</v>
      </c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24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4"/>
      <c r="WK19" s="4">
        <v>1</v>
      </c>
      <c r="WL19" s="4"/>
      <c r="WM19" s="24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4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/>
      <c r="YZ19" s="4">
        <v>1</v>
      </c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/>
      <c r="AAA19" s="4">
        <v>1</v>
      </c>
      <c r="AAB19" s="4"/>
      <c r="AAC19" s="4"/>
      <c r="AAD19" s="4">
        <v>1</v>
      </c>
      <c r="AAE19" s="4"/>
    </row>
    <row r="20" spans="1:707" ht="16" thickBot="1" x14ac:dyDescent="0.4">
      <c r="A20" s="2">
        <v>7</v>
      </c>
      <c r="B20" s="75" t="s">
        <v>3244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>
        <v>1</v>
      </c>
      <c r="BI20" s="14"/>
      <c r="BJ20" s="14"/>
      <c r="BK20" s="14">
        <v>1</v>
      </c>
      <c r="BL20" s="14"/>
      <c r="BM20" s="14"/>
      <c r="BN20" s="14">
        <v>1</v>
      </c>
      <c r="BO20" s="14"/>
      <c r="BP20" s="14"/>
      <c r="BQ20" s="14">
        <v>1</v>
      </c>
      <c r="BR20" s="14"/>
      <c r="BS20" s="14"/>
      <c r="BT20" s="14">
        <v>1</v>
      </c>
      <c r="BU20" s="1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20"/>
      <c r="CU20" s="20">
        <v>1</v>
      </c>
      <c r="CV20" s="20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20">
        <v>1</v>
      </c>
      <c r="EU20" s="20"/>
      <c r="EV20" s="20"/>
      <c r="EW20" s="20">
        <v>1</v>
      </c>
      <c r="EX20" s="20"/>
      <c r="EY20" s="20"/>
      <c r="EZ20" s="20">
        <v>1</v>
      </c>
      <c r="FA20" s="20"/>
      <c r="FB20" s="20"/>
      <c r="FC20" s="20">
        <v>1</v>
      </c>
      <c r="FD20" s="20"/>
      <c r="FE20" s="20"/>
      <c r="FF20" s="20">
        <v>1</v>
      </c>
      <c r="FG20" s="20"/>
      <c r="FH20" s="20"/>
      <c r="FI20" s="20"/>
      <c r="FJ20" s="20">
        <v>1</v>
      </c>
      <c r="FK20" s="20"/>
      <c r="FL20" s="20">
        <v>1</v>
      </c>
      <c r="FM20" s="20"/>
      <c r="FN20" s="20"/>
      <c r="FO20" s="20"/>
      <c r="FP20" s="20">
        <v>1</v>
      </c>
      <c r="FQ20" s="20"/>
      <c r="FR20" s="20">
        <v>1</v>
      </c>
      <c r="FS20" s="20"/>
      <c r="FT20" s="20"/>
      <c r="FU20" s="20">
        <v>1</v>
      </c>
      <c r="FV20" s="20"/>
      <c r="FW20" s="33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24"/>
      <c r="GM20" s="1">
        <v>1</v>
      </c>
      <c r="GN20" s="1"/>
      <c r="GO20" s="1"/>
      <c r="GP20" s="31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/>
      <c r="ID20" s="4">
        <v>1</v>
      </c>
      <c r="IE20" s="4"/>
      <c r="IF20" s="4"/>
      <c r="IG20" s="4">
        <v>1</v>
      </c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20">
        <v>1</v>
      </c>
      <c r="JH20" s="20"/>
      <c r="JI20" s="20"/>
      <c r="JJ20" s="20">
        <v>1</v>
      </c>
      <c r="JK20" s="20"/>
      <c r="JL20" s="20"/>
      <c r="JM20" s="20"/>
      <c r="JN20" s="20">
        <v>1</v>
      </c>
      <c r="JO20" s="20"/>
      <c r="JP20" s="20">
        <v>1</v>
      </c>
      <c r="JQ20" s="20"/>
      <c r="JR20" s="20"/>
      <c r="JS20" s="20">
        <v>1</v>
      </c>
      <c r="JT20" s="20"/>
      <c r="JU20" s="20"/>
      <c r="JV20" s="20">
        <v>1</v>
      </c>
      <c r="JW20" s="20"/>
      <c r="JX20" s="33"/>
      <c r="JY20" s="1">
        <v>1</v>
      </c>
      <c r="JZ20" s="1"/>
      <c r="KA20" s="1"/>
      <c r="KB20" s="32">
        <v>1</v>
      </c>
      <c r="KC20" s="20"/>
      <c r="KD20" s="20"/>
      <c r="KE20" s="20"/>
      <c r="KF20" s="20">
        <v>1</v>
      </c>
      <c r="KG20" s="20"/>
      <c r="KH20" s="20">
        <v>1</v>
      </c>
      <c r="KI20" s="20"/>
      <c r="KJ20" s="20"/>
      <c r="KK20" s="20">
        <v>1</v>
      </c>
      <c r="KL20" s="20"/>
      <c r="KM20" s="20"/>
      <c r="KN20" s="20">
        <v>1</v>
      </c>
      <c r="KO20" s="20"/>
      <c r="KP20" s="20"/>
      <c r="KQ20" s="20">
        <v>1</v>
      </c>
      <c r="KR20" s="20"/>
      <c r="KS20" s="20"/>
      <c r="KT20" s="20"/>
      <c r="KU20" s="20">
        <v>1</v>
      </c>
      <c r="KV20" s="20"/>
      <c r="KW20" s="32">
        <v>1</v>
      </c>
      <c r="KX20" s="20"/>
      <c r="KY20" s="20"/>
      <c r="KZ20" s="20">
        <v>1</v>
      </c>
      <c r="LA20" s="20"/>
      <c r="LB20" s="20"/>
      <c r="LC20" s="20">
        <v>1</v>
      </c>
      <c r="LD20" s="20"/>
      <c r="LE20" s="20"/>
      <c r="LF20" s="20">
        <v>1</v>
      </c>
      <c r="LG20" s="20"/>
      <c r="LH20" s="20"/>
      <c r="LI20" s="20">
        <v>1</v>
      </c>
      <c r="LJ20" s="20"/>
      <c r="LK20" s="20"/>
      <c r="LL20" s="20">
        <v>1</v>
      </c>
      <c r="LM20" s="20"/>
      <c r="LN20" s="20"/>
      <c r="LO20" s="20">
        <v>1</v>
      </c>
      <c r="LP20" s="20"/>
      <c r="LQ20" s="20"/>
      <c r="LR20" s="20"/>
      <c r="LS20" s="20">
        <v>1</v>
      </c>
      <c r="LT20" s="20"/>
      <c r="LU20" s="20">
        <v>1</v>
      </c>
      <c r="LV20" s="20"/>
      <c r="LW20" s="20"/>
      <c r="LX20" s="20">
        <v>1</v>
      </c>
      <c r="LY20" s="20"/>
      <c r="LZ20" s="20"/>
      <c r="MA20" s="20">
        <v>1</v>
      </c>
      <c r="MB20" s="20"/>
      <c r="MC20" s="20"/>
      <c r="MD20" s="20">
        <v>1</v>
      </c>
      <c r="ME20" s="20"/>
      <c r="MF20" s="20"/>
      <c r="MG20" s="20">
        <v>1</v>
      </c>
      <c r="MH20" s="20"/>
      <c r="MI20" s="20"/>
      <c r="MJ20" s="20">
        <v>1</v>
      </c>
      <c r="MK20" s="20"/>
      <c r="ML20" s="20"/>
      <c r="MM20" s="20">
        <v>1</v>
      </c>
      <c r="MN20" s="20"/>
      <c r="MO20" s="20"/>
      <c r="MP20" s="20">
        <v>1</v>
      </c>
      <c r="MQ20" s="20"/>
      <c r="MR20" s="20"/>
      <c r="MS20" s="20">
        <v>1</v>
      </c>
      <c r="MT20" s="20"/>
      <c r="MU20" s="20"/>
      <c r="MV20" s="20">
        <v>1</v>
      </c>
      <c r="MW20" s="20"/>
      <c r="MX20" s="20"/>
      <c r="MY20" s="20">
        <v>1</v>
      </c>
      <c r="MZ20" s="20"/>
      <c r="NA20" s="20"/>
      <c r="NB20" s="20">
        <v>1</v>
      </c>
      <c r="NC20" s="20"/>
      <c r="ND20" s="20"/>
      <c r="NE20" s="20">
        <v>1</v>
      </c>
      <c r="NF20" s="20"/>
      <c r="NG20" s="20"/>
      <c r="NH20" s="20">
        <v>1</v>
      </c>
      <c r="NI20" s="20"/>
      <c r="NJ20" s="20"/>
      <c r="NK20" s="20">
        <v>1</v>
      </c>
      <c r="NL20" s="20"/>
      <c r="NM20" s="20"/>
      <c r="NN20" s="20">
        <v>1</v>
      </c>
      <c r="NO20" s="20"/>
      <c r="NP20" s="20"/>
      <c r="NQ20" s="20">
        <v>1</v>
      </c>
      <c r="NR20" s="20"/>
      <c r="NS20" s="20"/>
      <c r="NT20" s="20">
        <v>1</v>
      </c>
      <c r="NU20" s="20"/>
      <c r="NV20" s="20"/>
      <c r="NW20" s="20">
        <v>1</v>
      </c>
      <c r="NX20" s="20"/>
      <c r="NY20" s="20"/>
      <c r="NZ20" s="20">
        <v>1</v>
      </c>
      <c r="OA20" s="20"/>
      <c r="OB20" s="20"/>
      <c r="OC20" s="20">
        <v>1</v>
      </c>
      <c r="OD20" s="20"/>
      <c r="OE20" s="20"/>
      <c r="OF20" s="20">
        <v>1</v>
      </c>
      <c r="OG20" s="20"/>
      <c r="OH20" s="20"/>
      <c r="OI20" s="20">
        <v>1</v>
      </c>
      <c r="OJ20" s="20"/>
      <c r="OK20" s="20"/>
      <c r="OL20" s="20">
        <v>1</v>
      </c>
      <c r="OM20" s="20"/>
      <c r="ON20" s="20"/>
      <c r="OO20" s="20">
        <v>1</v>
      </c>
      <c r="OP20" s="20"/>
      <c r="OQ20" s="20"/>
      <c r="OR20" s="20">
        <v>1</v>
      </c>
      <c r="OS20" s="20"/>
      <c r="OT20" s="20"/>
      <c r="OU20" s="20"/>
      <c r="OV20" s="20">
        <v>1</v>
      </c>
      <c r="OW20" s="20"/>
      <c r="OX20" s="20">
        <v>1</v>
      </c>
      <c r="OY20" s="20"/>
      <c r="OZ20" s="20"/>
      <c r="PA20" s="20">
        <v>1</v>
      </c>
      <c r="PB20" s="20"/>
      <c r="PC20" s="20"/>
      <c r="PD20" s="20"/>
      <c r="PE20" s="20">
        <v>1</v>
      </c>
      <c r="PF20" s="20"/>
      <c r="PG20" s="20">
        <v>1</v>
      </c>
      <c r="PH20" s="20"/>
      <c r="PI20" s="20"/>
      <c r="PJ20" s="20">
        <v>1</v>
      </c>
      <c r="PK20" s="20"/>
      <c r="PL20" s="20"/>
      <c r="PM20" s="20">
        <v>1</v>
      </c>
      <c r="PN20" s="20"/>
      <c r="PO20" s="20"/>
      <c r="PP20" s="20">
        <v>1</v>
      </c>
      <c r="PQ20" s="20"/>
      <c r="PR20" s="20"/>
      <c r="PS20" s="20">
        <v>1</v>
      </c>
      <c r="PT20" s="20"/>
      <c r="PU20" s="20"/>
      <c r="PV20" s="20">
        <v>1</v>
      </c>
      <c r="PW20" s="20"/>
      <c r="PX20" s="20"/>
      <c r="PY20" s="20">
        <v>1</v>
      </c>
      <c r="PZ20" s="20"/>
      <c r="QA20" s="20"/>
      <c r="QB20" s="20">
        <v>1</v>
      </c>
      <c r="QC20" s="20"/>
      <c r="QD20" s="20"/>
      <c r="QE20" s="20">
        <v>1</v>
      </c>
      <c r="QF20" s="20"/>
      <c r="QG20" s="20"/>
      <c r="QH20" s="4">
        <v>1</v>
      </c>
      <c r="QI20" s="4"/>
      <c r="QJ20" s="4"/>
      <c r="QK20" s="4">
        <v>1</v>
      </c>
      <c r="QL20" s="4"/>
      <c r="QM20" s="4"/>
      <c r="QN20" s="4"/>
      <c r="QO20" s="4">
        <v>1</v>
      </c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20">
        <v>1</v>
      </c>
      <c r="RD20" s="20"/>
      <c r="RE20" s="20"/>
      <c r="RF20" s="20">
        <v>1</v>
      </c>
      <c r="RG20" s="20"/>
      <c r="RH20" s="20"/>
      <c r="RI20" s="20">
        <v>1</v>
      </c>
      <c r="RJ20" s="20"/>
      <c r="RK20" s="20"/>
      <c r="RL20" s="20">
        <v>1</v>
      </c>
      <c r="RM20" s="20"/>
      <c r="RN20" s="20"/>
      <c r="RO20" s="20">
        <v>1</v>
      </c>
      <c r="RP20" s="20"/>
      <c r="RQ20" s="20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/>
      <c r="TC20" s="4">
        <v>1</v>
      </c>
      <c r="TD20" s="4"/>
      <c r="TE20" s="4"/>
      <c r="TF20" s="4">
        <v>1</v>
      </c>
      <c r="TG20" s="4"/>
      <c r="TH20" s="4">
        <v>1</v>
      </c>
      <c r="TI20" s="4"/>
      <c r="TJ20" s="4"/>
      <c r="TK20" s="4">
        <v>1</v>
      </c>
      <c r="TL20" s="4"/>
      <c r="TM20" s="4"/>
      <c r="TN20" s="20">
        <v>1</v>
      </c>
      <c r="TO20" s="20"/>
      <c r="TP20" s="20"/>
      <c r="TQ20" s="20">
        <v>1</v>
      </c>
      <c r="TR20" s="20"/>
      <c r="TS20" s="20"/>
      <c r="TT20" s="20">
        <v>1</v>
      </c>
      <c r="TU20" s="20"/>
      <c r="TV20" s="20"/>
      <c r="TW20" s="20">
        <v>1</v>
      </c>
      <c r="TX20" s="20"/>
      <c r="TY20" s="20"/>
      <c r="TZ20" s="20">
        <v>1</v>
      </c>
      <c r="UA20" s="20"/>
      <c r="UB20" s="20"/>
      <c r="UC20" s="4">
        <v>1</v>
      </c>
      <c r="UD20" s="4"/>
      <c r="UE20" s="4"/>
      <c r="UF20" s="4">
        <v>1</v>
      </c>
      <c r="UG20" s="4"/>
      <c r="UH20" s="4"/>
      <c r="UI20" s="4"/>
      <c r="UJ20" s="4">
        <v>1</v>
      </c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>
        <v>1</v>
      </c>
      <c r="VQ20" s="4"/>
      <c r="VR20" s="4"/>
      <c r="VS20" s="4">
        <v>1</v>
      </c>
      <c r="VT20" s="4"/>
      <c r="VU20" s="4"/>
      <c r="VV20" s="4">
        <v>1</v>
      </c>
      <c r="VW20" s="4"/>
      <c r="VX20" s="4"/>
      <c r="VY20" s="4">
        <v>1</v>
      </c>
      <c r="VZ20" s="4"/>
      <c r="WA20" s="24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4"/>
      <c r="WK20" s="4">
        <v>1</v>
      </c>
      <c r="WL20" s="4"/>
      <c r="WM20" s="24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24"/>
      <c r="XL20" s="1">
        <v>1</v>
      </c>
      <c r="XM20" s="1"/>
      <c r="XN20" s="1"/>
      <c r="XO20" s="31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4"/>
      <c r="YP20" s="4">
        <v>1</v>
      </c>
      <c r="YQ20" s="4"/>
      <c r="YR20" s="4"/>
      <c r="YS20" s="4">
        <v>1</v>
      </c>
      <c r="YT20" s="4"/>
      <c r="YU20" s="4"/>
      <c r="YV20" s="4"/>
      <c r="YW20" s="4">
        <v>1</v>
      </c>
      <c r="YX20" s="4"/>
      <c r="YY20" s="4"/>
      <c r="YZ20" s="4">
        <v>1</v>
      </c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/>
      <c r="AAA20" s="4">
        <v>1</v>
      </c>
      <c r="AAB20" s="4"/>
      <c r="AAC20" s="4"/>
      <c r="AAD20" s="4">
        <v>1</v>
      </c>
      <c r="AAE20" s="4"/>
    </row>
    <row r="21" spans="1:707" x14ac:dyDescent="0.35">
      <c r="A21" s="3"/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2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1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24"/>
      <c r="WB21" s="4"/>
      <c r="WC21" s="4"/>
      <c r="WD21" s="4"/>
      <c r="WE21" s="4"/>
      <c r="WF21" s="4"/>
      <c r="WG21" s="4"/>
      <c r="WH21" s="4"/>
      <c r="WI21" s="4"/>
      <c r="WJ21" s="24"/>
      <c r="WK21" s="4"/>
      <c r="WL21" s="4"/>
      <c r="WM21" s="2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2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35">
      <c r="A22" s="86" t="s">
        <v>786</v>
      </c>
      <c r="B22" s="87"/>
      <c r="C22" s="3">
        <v>7</v>
      </c>
      <c r="D22" s="3">
        <f>SUM(D14:D21)</f>
        <v>0</v>
      </c>
      <c r="E22" s="3">
        <f>SUM(E14:E21)</f>
        <v>0</v>
      </c>
      <c r="F22" s="3">
        <f>SUM(F14:F21)</f>
        <v>7</v>
      </c>
      <c r="G22" s="3">
        <f>SUM(G14:G21)</f>
        <v>0</v>
      </c>
      <c r="H22" s="3">
        <v>0</v>
      </c>
      <c r="I22" s="3">
        <f t="shared" ref="I22:AF22" si="0">SUM(I14:I21)</f>
        <v>7</v>
      </c>
      <c r="J22" s="3">
        <f t="shared" si="0"/>
        <v>0</v>
      </c>
      <c r="K22" s="3">
        <f t="shared" si="0"/>
        <v>0</v>
      </c>
      <c r="L22" s="3">
        <f t="shared" si="0"/>
        <v>7</v>
      </c>
      <c r="M22" s="3">
        <f t="shared" si="0"/>
        <v>0</v>
      </c>
      <c r="N22" s="3">
        <f t="shared" si="0"/>
        <v>0</v>
      </c>
      <c r="O22" s="3">
        <f t="shared" si="0"/>
        <v>7</v>
      </c>
      <c r="P22" s="3">
        <f t="shared" si="0"/>
        <v>0</v>
      </c>
      <c r="Q22" s="3">
        <f t="shared" si="0"/>
        <v>0</v>
      </c>
      <c r="R22" s="3">
        <f t="shared" si="0"/>
        <v>7</v>
      </c>
      <c r="S22" s="3">
        <f t="shared" si="0"/>
        <v>0</v>
      </c>
      <c r="T22" s="3">
        <f t="shared" si="0"/>
        <v>0</v>
      </c>
      <c r="U22" s="3">
        <f t="shared" si="0"/>
        <v>7</v>
      </c>
      <c r="V22" s="3">
        <f t="shared" si="0"/>
        <v>0</v>
      </c>
      <c r="W22" s="3">
        <f t="shared" si="0"/>
        <v>0</v>
      </c>
      <c r="X22" s="3">
        <f t="shared" si="0"/>
        <v>7</v>
      </c>
      <c r="Y22" s="3">
        <f t="shared" si="0"/>
        <v>0</v>
      </c>
      <c r="Z22" s="3">
        <f t="shared" si="0"/>
        <v>0</v>
      </c>
      <c r="AA22" s="3">
        <f t="shared" si="0"/>
        <v>7</v>
      </c>
      <c r="AB22" s="3">
        <f t="shared" si="0"/>
        <v>0</v>
      </c>
      <c r="AC22" s="3">
        <f t="shared" si="0"/>
        <v>0</v>
      </c>
      <c r="AD22" s="3">
        <f t="shared" si="0"/>
        <v>7</v>
      </c>
      <c r="AE22" s="3">
        <f t="shared" si="0"/>
        <v>0</v>
      </c>
      <c r="AF22" s="3">
        <f t="shared" si="0"/>
        <v>0</v>
      </c>
      <c r="AG22" s="3">
        <v>7</v>
      </c>
      <c r="AH22" s="3">
        <f>SUM(AH14:AH21)</f>
        <v>0</v>
      </c>
      <c r="AI22" s="3">
        <f>SUM(AI14:AI21)</f>
        <v>0</v>
      </c>
      <c r="AJ22" s="3">
        <v>7</v>
      </c>
      <c r="AK22" s="3">
        <v>0</v>
      </c>
      <c r="AL22" s="3">
        <v>0</v>
      </c>
      <c r="AM22" s="3">
        <v>7</v>
      </c>
      <c r="AN22" s="3">
        <v>0</v>
      </c>
      <c r="AO22" s="3">
        <v>0</v>
      </c>
      <c r="AP22" s="3">
        <f>SUM(AP14:AP21)</f>
        <v>7</v>
      </c>
      <c r="AQ22" s="3">
        <v>0</v>
      </c>
      <c r="AR22" s="3">
        <v>0</v>
      </c>
      <c r="AS22" s="3">
        <v>7</v>
      </c>
      <c r="AT22" s="3">
        <f>SUM(AT14:AT21)</f>
        <v>0</v>
      </c>
      <c r="AU22" s="3">
        <v>0</v>
      </c>
      <c r="AV22" s="3">
        <f>SUM(AV14:AV21)</f>
        <v>7</v>
      </c>
      <c r="AW22" s="3">
        <f>SUM(AW14:AW21)</f>
        <v>0</v>
      </c>
      <c r="AX22" s="3">
        <f>SUM(AX14:AX21)</f>
        <v>0</v>
      </c>
      <c r="AY22" s="3">
        <f>SUM(AY14:AY21)</f>
        <v>7</v>
      </c>
      <c r="AZ22" s="3">
        <v>0</v>
      </c>
      <c r="BA22" s="3">
        <f>SUM(BA14:BA21)</f>
        <v>0</v>
      </c>
      <c r="BB22" s="3">
        <v>7</v>
      </c>
      <c r="BC22" s="3">
        <v>0</v>
      </c>
      <c r="BD22" s="3">
        <f t="shared" ref="BD22:CI22" si="1">SUM(BD14:BD21)</f>
        <v>0</v>
      </c>
      <c r="BE22" s="3">
        <f t="shared" si="1"/>
        <v>7</v>
      </c>
      <c r="BF22" s="3">
        <f t="shared" si="1"/>
        <v>0</v>
      </c>
      <c r="BG22" s="3">
        <f t="shared" si="1"/>
        <v>0</v>
      </c>
      <c r="BH22" s="3">
        <f t="shared" si="1"/>
        <v>7</v>
      </c>
      <c r="BI22" s="3">
        <f t="shared" si="1"/>
        <v>0</v>
      </c>
      <c r="BJ22" s="3">
        <f t="shared" si="1"/>
        <v>0</v>
      </c>
      <c r="BK22" s="3">
        <f t="shared" si="1"/>
        <v>7</v>
      </c>
      <c r="BL22" s="3">
        <f t="shared" si="1"/>
        <v>0</v>
      </c>
      <c r="BM22" s="3">
        <f t="shared" si="1"/>
        <v>0</v>
      </c>
      <c r="BN22" s="3">
        <f t="shared" si="1"/>
        <v>7</v>
      </c>
      <c r="BO22" s="3">
        <f t="shared" si="1"/>
        <v>0</v>
      </c>
      <c r="BP22" s="3">
        <f t="shared" si="1"/>
        <v>0</v>
      </c>
      <c r="BQ22" s="3">
        <f t="shared" si="1"/>
        <v>7</v>
      </c>
      <c r="BR22" s="3">
        <f t="shared" si="1"/>
        <v>0</v>
      </c>
      <c r="BS22" s="3">
        <f t="shared" si="1"/>
        <v>0</v>
      </c>
      <c r="BT22" s="3">
        <f t="shared" si="1"/>
        <v>7</v>
      </c>
      <c r="BU22" s="3">
        <f t="shared" si="1"/>
        <v>0</v>
      </c>
      <c r="BV22" s="3">
        <f t="shared" si="1"/>
        <v>0</v>
      </c>
      <c r="BW22" s="3">
        <f t="shared" si="1"/>
        <v>7</v>
      </c>
      <c r="BX22" s="3">
        <f t="shared" si="1"/>
        <v>0</v>
      </c>
      <c r="BY22" s="3">
        <f t="shared" si="1"/>
        <v>0</v>
      </c>
      <c r="BZ22" s="3">
        <f t="shared" si="1"/>
        <v>7</v>
      </c>
      <c r="CA22" s="3">
        <f t="shared" si="1"/>
        <v>0</v>
      </c>
      <c r="CB22" s="3">
        <f t="shared" si="1"/>
        <v>0</v>
      </c>
      <c r="CC22" s="3">
        <f t="shared" si="1"/>
        <v>7</v>
      </c>
      <c r="CD22" s="3">
        <f t="shared" si="1"/>
        <v>0</v>
      </c>
      <c r="CE22" s="3">
        <f t="shared" si="1"/>
        <v>0</v>
      </c>
      <c r="CF22" s="3">
        <f t="shared" si="1"/>
        <v>7</v>
      </c>
      <c r="CG22" s="3">
        <f t="shared" si="1"/>
        <v>0</v>
      </c>
      <c r="CH22" s="3">
        <f t="shared" si="1"/>
        <v>0</v>
      </c>
      <c r="CI22" s="3">
        <f t="shared" si="1"/>
        <v>7</v>
      </c>
      <c r="CJ22" s="3">
        <v>0</v>
      </c>
      <c r="CK22" s="3">
        <f>SUM(CK14:CK21)</f>
        <v>0</v>
      </c>
      <c r="CL22" s="3">
        <v>7</v>
      </c>
      <c r="CM22" s="3">
        <f t="shared" ref="CM22:EX22" si="2">SUM(CM14:CM21)</f>
        <v>0</v>
      </c>
      <c r="CN22" s="3">
        <f t="shared" si="2"/>
        <v>0</v>
      </c>
      <c r="CO22" s="3">
        <f t="shared" si="2"/>
        <v>7</v>
      </c>
      <c r="CP22" s="3">
        <f t="shared" si="2"/>
        <v>0</v>
      </c>
      <c r="CQ22" s="3">
        <f t="shared" si="2"/>
        <v>0</v>
      </c>
      <c r="CR22" s="3">
        <f t="shared" si="2"/>
        <v>7</v>
      </c>
      <c r="CS22" s="3">
        <f t="shared" si="2"/>
        <v>0</v>
      </c>
      <c r="CT22" s="3">
        <f t="shared" si="2"/>
        <v>0</v>
      </c>
      <c r="CU22" s="3">
        <f t="shared" si="2"/>
        <v>7</v>
      </c>
      <c r="CV22" s="3">
        <f t="shared" si="2"/>
        <v>0</v>
      </c>
      <c r="CW22" s="3">
        <f t="shared" si="2"/>
        <v>0</v>
      </c>
      <c r="CX22" s="3">
        <f t="shared" si="2"/>
        <v>7</v>
      </c>
      <c r="CY22" s="3">
        <f t="shared" si="2"/>
        <v>0</v>
      </c>
      <c r="CZ22" s="3">
        <f t="shared" si="2"/>
        <v>0</v>
      </c>
      <c r="DA22" s="3">
        <f t="shared" si="2"/>
        <v>7</v>
      </c>
      <c r="DB22" s="3">
        <f t="shared" si="2"/>
        <v>0</v>
      </c>
      <c r="DC22" s="3">
        <f t="shared" si="2"/>
        <v>0</v>
      </c>
      <c r="DD22" s="3">
        <f t="shared" si="2"/>
        <v>7</v>
      </c>
      <c r="DE22" s="3">
        <f t="shared" si="2"/>
        <v>0</v>
      </c>
      <c r="DF22" s="3">
        <f t="shared" si="2"/>
        <v>0</v>
      </c>
      <c r="DG22" s="3">
        <f t="shared" si="2"/>
        <v>7</v>
      </c>
      <c r="DH22" s="3">
        <f t="shared" si="2"/>
        <v>0</v>
      </c>
      <c r="DI22" s="3">
        <f t="shared" si="2"/>
        <v>0</v>
      </c>
      <c r="DJ22" s="3">
        <f t="shared" si="2"/>
        <v>7</v>
      </c>
      <c r="DK22" s="3">
        <f t="shared" si="2"/>
        <v>0</v>
      </c>
      <c r="DL22" s="3">
        <f t="shared" si="2"/>
        <v>0</v>
      </c>
      <c r="DM22" s="3">
        <f t="shared" si="2"/>
        <v>7</v>
      </c>
      <c r="DN22" s="3">
        <f t="shared" si="2"/>
        <v>0</v>
      </c>
      <c r="DO22" s="3">
        <f t="shared" si="2"/>
        <v>0</v>
      </c>
      <c r="DP22" s="3">
        <f t="shared" si="2"/>
        <v>7</v>
      </c>
      <c r="DQ22" s="3">
        <f t="shared" si="2"/>
        <v>0</v>
      </c>
      <c r="DR22" s="3">
        <f t="shared" si="2"/>
        <v>0</v>
      </c>
      <c r="DS22" s="3">
        <f t="shared" si="2"/>
        <v>7</v>
      </c>
      <c r="DT22" s="3">
        <f t="shared" si="2"/>
        <v>0</v>
      </c>
      <c r="DU22" s="3">
        <f t="shared" si="2"/>
        <v>0</v>
      </c>
      <c r="DV22" s="3">
        <f t="shared" si="2"/>
        <v>7</v>
      </c>
      <c r="DW22" s="3">
        <f t="shared" si="2"/>
        <v>0</v>
      </c>
      <c r="DX22" s="3">
        <f t="shared" si="2"/>
        <v>0</v>
      </c>
      <c r="DY22" s="3">
        <f t="shared" si="2"/>
        <v>7</v>
      </c>
      <c r="DZ22" s="3">
        <f t="shared" si="2"/>
        <v>0</v>
      </c>
      <c r="EA22" s="3">
        <f t="shared" si="2"/>
        <v>0</v>
      </c>
      <c r="EB22" s="3">
        <f t="shared" si="2"/>
        <v>7</v>
      </c>
      <c r="EC22" s="3">
        <f t="shared" si="2"/>
        <v>0</v>
      </c>
      <c r="ED22" s="3">
        <f t="shared" si="2"/>
        <v>0</v>
      </c>
      <c r="EE22" s="3">
        <f t="shared" si="2"/>
        <v>7</v>
      </c>
      <c r="EF22" s="3">
        <f t="shared" si="2"/>
        <v>0</v>
      </c>
      <c r="EG22" s="3">
        <f t="shared" si="2"/>
        <v>0</v>
      </c>
      <c r="EH22" s="3">
        <f t="shared" si="2"/>
        <v>7</v>
      </c>
      <c r="EI22" s="3">
        <f t="shared" si="2"/>
        <v>0</v>
      </c>
      <c r="EJ22" s="3">
        <f t="shared" si="2"/>
        <v>0</v>
      </c>
      <c r="EK22" s="3">
        <f t="shared" si="2"/>
        <v>7</v>
      </c>
      <c r="EL22" s="3">
        <f t="shared" si="2"/>
        <v>0</v>
      </c>
      <c r="EM22" s="3">
        <f t="shared" si="2"/>
        <v>0</v>
      </c>
      <c r="EN22" s="3">
        <f t="shared" si="2"/>
        <v>7</v>
      </c>
      <c r="EO22" s="3">
        <f t="shared" si="2"/>
        <v>0</v>
      </c>
      <c r="EP22" s="3">
        <f t="shared" si="2"/>
        <v>0</v>
      </c>
      <c r="EQ22" s="3">
        <f t="shared" si="2"/>
        <v>7</v>
      </c>
      <c r="ER22" s="3">
        <f t="shared" si="2"/>
        <v>0</v>
      </c>
      <c r="ES22" s="3">
        <f t="shared" si="2"/>
        <v>0</v>
      </c>
      <c r="ET22" s="3">
        <f t="shared" si="2"/>
        <v>4</v>
      </c>
      <c r="EU22" s="3">
        <f t="shared" si="2"/>
        <v>3</v>
      </c>
      <c r="EV22" s="3">
        <f t="shared" si="2"/>
        <v>0</v>
      </c>
      <c r="EW22" s="3">
        <f t="shared" si="2"/>
        <v>4</v>
      </c>
      <c r="EX22" s="3">
        <f t="shared" si="2"/>
        <v>3</v>
      </c>
      <c r="EY22" s="3">
        <f t="shared" ref="EY22:HJ22" si="3">SUM(EY14:EY21)</f>
        <v>0</v>
      </c>
      <c r="EZ22" s="3">
        <f t="shared" si="3"/>
        <v>7</v>
      </c>
      <c r="FA22" s="3">
        <f t="shared" si="3"/>
        <v>0</v>
      </c>
      <c r="FB22" s="3">
        <f t="shared" si="3"/>
        <v>0</v>
      </c>
      <c r="FC22" s="3">
        <f t="shared" si="3"/>
        <v>4</v>
      </c>
      <c r="FD22" s="3">
        <f t="shared" si="3"/>
        <v>3</v>
      </c>
      <c r="FE22" s="3">
        <f t="shared" si="3"/>
        <v>0</v>
      </c>
      <c r="FF22" s="3">
        <f t="shared" si="3"/>
        <v>7</v>
      </c>
      <c r="FG22" s="3">
        <f t="shared" si="3"/>
        <v>0</v>
      </c>
      <c r="FH22" s="3">
        <f t="shared" si="3"/>
        <v>0</v>
      </c>
      <c r="FI22" s="3">
        <f t="shared" si="3"/>
        <v>4</v>
      </c>
      <c r="FJ22" s="3">
        <f t="shared" si="3"/>
        <v>3</v>
      </c>
      <c r="FK22" s="3">
        <f t="shared" si="3"/>
        <v>0</v>
      </c>
      <c r="FL22" s="3">
        <f t="shared" si="3"/>
        <v>7</v>
      </c>
      <c r="FM22" s="3">
        <f t="shared" si="3"/>
        <v>0</v>
      </c>
      <c r="FN22" s="3">
        <f t="shared" si="3"/>
        <v>0</v>
      </c>
      <c r="FO22" s="3">
        <f t="shared" si="3"/>
        <v>3</v>
      </c>
      <c r="FP22" s="3">
        <f t="shared" si="3"/>
        <v>4</v>
      </c>
      <c r="FQ22" s="3">
        <f t="shared" si="3"/>
        <v>0</v>
      </c>
      <c r="FR22" s="3">
        <f t="shared" si="3"/>
        <v>7</v>
      </c>
      <c r="FS22" s="3">
        <f t="shared" si="3"/>
        <v>0</v>
      </c>
      <c r="FT22" s="3">
        <f t="shared" si="3"/>
        <v>0</v>
      </c>
      <c r="FU22" s="3">
        <f t="shared" si="3"/>
        <v>7</v>
      </c>
      <c r="FV22" s="3">
        <f t="shared" si="3"/>
        <v>0</v>
      </c>
      <c r="FW22" s="3">
        <f t="shared" si="3"/>
        <v>0</v>
      </c>
      <c r="FX22" s="3">
        <f t="shared" si="3"/>
        <v>7</v>
      </c>
      <c r="FY22" s="3">
        <f t="shared" si="3"/>
        <v>0</v>
      </c>
      <c r="FZ22" s="3">
        <f t="shared" si="3"/>
        <v>0</v>
      </c>
      <c r="GA22" s="3">
        <f t="shared" si="3"/>
        <v>7</v>
      </c>
      <c r="GB22" s="3">
        <f t="shared" si="3"/>
        <v>0</v>
      </c>
      <c r="GC22" s="3">
        <f t="shared" si="3"/>
        <v>0</v>
      </c>
      <c r="GD22" s="3">
        <f t="shared" si="3"/>
        <v>7</v>
      </c>
      <c r="GE22" s="3">
        <f t="shared" si="3"/>
        <v>0</v>
      </c>
      <c r="GF22" s="3">
        <f t="shared" si="3"/>
        <v>0</v>
      </c>
      <c r="GG22" s="3">
        <f t="shared" si="3"/>
        <v>7</v>
      </c>
      <c r="GH22" s="3">
        <f t="shared" si="3"/>
        <v>0</v>
      </c>
      <c r="GI22" s="3">
        <f t="shared" si="3"/>
        <v>0</v>
      </c>
      <c r="GJ22" s="3">
        <f t="shared" si="3"/>
        <v>7</v>
      </c>
      <c r="GK22" s="3">
        <f t="shared" si="3"/>
        <v>0</v>
      </c>
      <c r="GL22" s="3">
        <f t="shared" si="3"/>
        <v>0</v>
      </c>
      <c r="GM22" s="3">
        <f t="shared" si="3"/>
        <v>7</v>
      </c>
      <c r="GN22" s="3">
        <f t="shared" si="3"/>
        <v>0</v>
      </c>
      <c r="GO22" s="3">
        <f t="shared" si="3"/>
        <v>0</v>
      </c>
      <c r="GP22" s="3">
        <f t="shared" si="3"/>
        <v>7</v>
      </c>
      <c r="GQ22" s="3">
        <f t="shared" si="3"/>
        <v>0</v>
      </c>
      <c r="GR22" s="3">
        <f t="shared" si="3"/>
        <v>0</v>
      </c>
      <c r="GS22" s="3">
        <f t="shared" si="3"/>
        <v>7</v>
      </c>
      <c r="GT22" s="3">
        <f t="shared" si="3"/>
        <v>0</v>
      </c>
      <c r="GU22" s="3">
        <f t="shared" si="3"/>
        <v>0</v>
      </c>
      <c r="GV22" s="3">
        <f t="shared" si="3"/>
        <v>7</v>
      </c>
      <c r="GW22" s="3">
        <f t="shared" si="3"/>
        <v>0</v>
      </c>
      <c r="GX22" s="3">
        <f t="shared" si="3"/>
        <v>0</v>
      </c>
      <c r="GY22" s="3">
        <f t="shared" si="3"/>
        <v>7</v>
      </c>
      <c r="GZ22" s="3">
        <f t="shared" si="3"/>
        <v>0</v>
      </c>
      <c r="HA22" s="3">
        <f t="shared" si="3"/>
        <v>0</v>
      </c>
      <c r="HB22" s="3">
        <f t="shared" si="3"/>
        <v>7</v>
      </c>
      <c r="HC22" s="3">
        <f t="shared" si="3"/>
        <v>0</v>
      </c>
      <c r="HD22" s="3">
        <f t="shared" si="3"/>
        <v>0</v>
      </c>
      <c r="HE22" s="3">
        <f t="shared" si="3"/>
        <v>4</v>
      </c>
      <c r="HF22" s="3">
        <f t="shared" si="3"/>
        <v>3</v>
      </c>
      <c r="HG22" s="3">
        <f t="shared" si="3"/>
        <v>0</v>
      </c>
      <c r="HH22" s="3">
        <f t="shared" si="3"/>
        <v>5</v>
      </c>
      <c r="HI22" s="3">
        <f t="shared" si="3"/>
        <v>2</v>
      </c>
      <c r="HJ22" s="3">
        <f t="shared" si="3"/>
        <v>0</v>
      </c>
      <c r="HK22" s="3">
        <f t="shared" ref="HK22:JV22" si="4">SUM(HK14:HK21)</f>
        <v>7</v>
      </c>
      <c r="HL22" s="3">
        <f t="shared" si="4"/>
        <v>0</v>
      </c>
      <c r="HM22" s="3">
        <f t="shared" si="4"/>
        <v>0</v>
      </c>
      <c r="HN22" s="3">
        <f t="shared" si="4"/>
        <v>7</v>
      </c>
      <c r="HO22" s="3">
        <f t="shared" si="4"/>
        <v>0</v>
      </c>
      <c r="HP22" s="3">
        <f t="shared" si="4"/>
        <v>0</v>
      </c>
      <c r="HQ22" s="3">
        <f t="shared" si="4"/>
        <v>7</v>
      </c>
      <c r="HR22" s="3">
        <f t="shared" si="4"/>
        <v>0</v>
      </c>
      <c r="HS22" s="3">
        <f t="shared" si="4"/>
        <v>0</v>
      </c>
      <c r="HT22" s="3">
        <f t="shared" si="4"/>
        <v>7</v>
      </c>
      <c r="HU22" s="3">
        <f t="shared" si="4"/>
        <v>0</v>
      </c>
      <c r="HV22" s="3">
        <f t="shared" si="4"/>
        <v>0</v>
      </c>
      <c r="HW22" s="3">
        <f t="shared" si="4"/>
        <v>7</v>
      </c>
      <c r="HX22" s="3">
        <f t="shared" si="4"/>
        <v>0</v>
      </c>
      <c r="HY22" s="3">
        <f t="shared" si="4"/>
        <v>0</v>
      </c>
      <c r="HZ22" s="3">
        <f t="shared" si="4"/>
        <v>7</v>
      </c>
      <c r="IA22" s="3">
        <f t="shared" si="4"/>
        <v>0</v>
      </c>
      <c r="IB22" s="3">
        <f t="shared" si="4"/>
        <v>0</v>
      </c>
      <c r="IC22" s="3">
        <f t="shared" si="4"/>
        <v>1</v>
      </c>
      <c r="ID22" s="3">
        <f t="shared" si="4"/>
        <v>6</v>
      </c>
      <c r="IE22" s="3">
        <f t="shared" si="4"/>
        <v>0</v>
      </c>
      <c r="IF22" s="3">
        <f t="shared" si="4"/>
        <v>1</v>
      </c>
      <c r="IG22" s="3">
        <f t="shared" si="4"/>
        <v>6</v>
      </c>
      <c r="IH22" s="3">
        <f t="shared" si="4"/>
        <v>0</v>
      </c>
      <c r="II22" s="3">
        <f t="shared" si="4"/>
        <v>7</v>
      </c>
      <c r="IJ22" s="3">
        <f t="shared" si="4"/>
        <v>0</v>
      </c>
      <c r="IK22" s="3">
        <f t="shared" si="4"/>
        <v>0</v>
      </c>
      <c r="IL22" s="3">
        <f t="shared" si="4"/>
        <v>7</v>
      </c>
      <c r="IM22" s="3">
        <f t="shared" si="4"/>
        <v>0</v>
      </c>
      <c r="IN22" s="3">
        <f t="shared" si="4"/>
        <v>0</v>
      </c>
      <c r="IO22" s="3">
        <f t="shared" si="4"/>
        <v>7</v>
      </c>
      <c r="IP22" s="3">
        <f t="shared" si="4"/>
        <v>0</v>
      </c>
      <c r="IQ22" s="3">
        <f t="shared" si="4"/>
        <v>0</v>
      </c>
      <c r="IR22" s="3">
        <f t="shared" si="4"/>
        <v>7</v>
      </c>
      <c r="IS22" s="3">
        <f t="shared" si="4"/>
        <v>0</v>
      </c>
      <c r="IT22" s="3">
        <f t="shared" si="4"/>
        <v>0</v>
      </c>
      <c r="IU22" s="3">
        <f t="shared" si="4"/>
        <v>7</v>
      </c>
      <c r="IV22" s="3">
        <f t="shared" si="4"/>
        <v>0</v>
      </c>
      <c r="IW22" s="3">
        <f t="shared" si="4"/>
        <v>0</v>
      </c>
      <c r="IX22" s="3">
        <f t="shared" si="4"/>
        <v>7</v>
      </c>
      <c r="IY22" s="3">
        <f t="shared" si="4"/>
        <v>0</v>
      </c>
      <c r="IZ22" s="3">
        <f t="shared" si="4"/>
        <v>0</v>
      </c>
      <c r="JA22" s="3">
        <f t="shared" si="4"/>
        <v>7</v>
      </c>
      <c r="JB22" s="3">
        <f t="shared" si="4"/>
        <v>0</v>
      </c>
      <c r="JC22" s="3">
        <f t="shared" si="4"/>
        <v>0</v>
      </c>
      <c r="JD22" s="3">
        <f t="shared" si="4"/>
        <v>7</v>
      </c>
      <c r="JE22" s="3">
        <f t="shared" si="4"/>
        <v>0</v>
      </c>
      <c r="JF22" s="3">
        <f t="shared" si="4"/>
        <v>0</v>
      </c>
      <c r="JG22" s="3">
        <f t="shared" si="4"/>
        <v>7</v>
      </c>
      <c r="JH22" s="3">
        <f t="shared" si="4"/>
        <v>0</v>
      </c>
      <c r="JI22" s="3">
        <f t="shared" si="4"/>
        <v>0</v>
      </c>
      <c r="JJ22" s="3">
        <f t="shared" si="4"/>
        <v>7</v>
      </c>
      <c r="JK22" s="3">
        <f t="shared" si="4"/>
        <v>0</v>
      </c>
      <c r="JL22" s="3">
        <f t="shared" si="4"/>
        <v>0</v>
      </c>
      <c r="JM22" s="3">
        <f t="shared" si="4"/>
        <v>1</v>
      </c>
      <c r="JN22" s="3">
        <f t="shared" si="4"/>
        <v>6</v>
      </c>
      <c r="JO22" s="3">
        <f t="shared" si="4"/>
        <v>0</v>
      </c>
      <c r="JP22" s="3">
        <f t="shared" si="4"/>
        <v>4</v>
      </c>
      <c r="JQ22" s="3">
        <f t="shared" si="4"/>
        <v>3</v>
      </c>
      <c r="JR22" s="3">
        <f t="shared" si="4"/>
        <v>0</v>
      </c>
      <c r="JS22" s="3">
        <f t="shared" si="4"/>
        <v>7</v>
      </c>
      <c r="JT22" s="3">
        <f t="shared" si="4"/>
        <v>0</v>
      </c>
      <c r="JU22" s="3">
        <f t="shared" si="4"/>
        <v>0</v>
      </c>
      <c r="JV22" s="3">
        <f t="shared" si="4"/>
        <v>7</v>
      </c>
      <c r="JW22" s="3">
        <f t="shared" ref="JW22:MH22" si="5">SUM(JW14:JW21)</f>
        <v>0</v>
      </c>
      <c r="JX22" s="3">
        <f t="shared" si="5"/>
        <v>0</v>
      </c>
      <c r="JY22" s="3">
        <f t="shared" si="5"/>
        <v>4</v>
      </c>
      <c r="JZ22" s="3">
        <f t="shared" si="5"/>
        <v>3</v>
      </c>
      <c r="KA22" s="3">
        <f t="shared" si="5"/>
        <v>0</v>
      </c>
      <c r="KB22" s="3">
        <f t="shared" si="5"/>
        <v>7</v>
      </c>
      <c r="KC22" s="3">
        <f t="shared" si="5"/>
        <v>0</v>
      </c>
      <c r="KD22" s="3">
        <f t="shared" si="5"/>
        <v>0</v>
      </c>
      <c r="KE22" s="3">
        <f t="shared" si="5"/>
        <v>3</v>
      </c>
      <c r="KF22" s="3">
        <f t="shared" si="5"/>
        <v>4</v>
      </c>
      <c r="KG22" s="3">
        <f t="shared" si="5"/>
        <v>0</v>
      </c>
      <c r="KH22" s="3">
        <f t="shared" si="5"/>
        <v>7</v>
      </c>
      <c r="KI22" s="3">
        <f t="shared" si="5"/>
        <v>0</v>
      </c>
      <c r="KJ22" s="3">
        <f t="shared" si="5"/>
        <v>0</v>
      </c>
      <c r="KK22" s="3">
        <f t="shared" si="5"/>
        <v>7</v>
      </c>
      <c r="KL22" s="3">
        <f t="shared" si="5"/>
        <v>0</v>
      </c>
      <c r="KM22" s="3">
        <f t="shared" si="5"/>
        <v>0</v>
      </c>
      <c r="KN22" s="3">
        <f t="shared" si="5"/>
        <v>7</v>
      </c>
      <c r="KO22" s="3">
        <f t="shared" si="5"/>
        <v>0</v>
      </c>
      <c r="KP22" s="3">
        <f t="shared" si="5"/>
        <v>0</v>
      </c>
      <c r="KQ22" s="3">
        <f t="shared" si="5"/>
        <v>7</v>
      </c>
      <c r="KR22" s="3">
        <f t="shared" si="5"/>
        <v>0</v>
      </c>
      <c r="KS22" s="3">
        <f t="shared" si="5"/>
        <v>0</v>
      </c>
      <c r="KT22" s="3">
        <f t="shared" si="5"/>
        <v>2</v>
      </c>
      <c r="KU22" s="3">
        <f t="shared" si="5"/>
        <v>5</v>
      </c>
      <c r="KV22" s="3">
        <f t="shared" si="5"/>
        <v>0</v>
      </c>
      <c r="KW22" s="3">
        <f t="shared" si="5"/>
        <v>4</v>
      </c>
      <c r="KX22" s="3">
        <f t="shared" si="5"/>
        <v>3</v>
      </c>
      <c r="KY22" s="3">
        <f t="shared" si="5"/>
        <v>0</v>
      </c>
      <c r="KZ22" s="3">
        <f t="shared" si="5"/>
        <v>7</v>
      </c>
      <c r="LA22" s="3">
        <f t="shared" si="5"/>
        <v>0</v>
      </c>
      <c r="LB22" s="3">
        <f t="shared" si="5"/>
        <v>0</v>
      </c>
      <c r="LC22" s="3">
        <f t="shared" si="5"/>
        <v>7</v>
      </c>
      <c r="LD22" s="3">
        <f t="shared" si="5"/>
        <v>0</v>
      </c>
      <c r="LE22" s="3">
        <f t="shared" si="5"/>
        <v>0</v>
      </c>
      <c r="LF22" s="3">
        <f t="shared" si="5"/>
        <v>7</v>
      </c>
      <c r="LG22" s="3">
        <f t="shared" si="5"/>
        <v>0</v>
      </c>
      <c r="LH22" s="3">
        <f t="shared" si="5"/>
        <v>0</v>
      </c>
      <c r="LI22" s="3">
        <f t="shared" si="5"/>
        <v>7</v>
      </c>
      <c r="LJ22" s="3">
        <f t="shared" si="5"/>
        <v>0</v>
      </c>
      <c r="LK22" s="3">
        <f t="shared" si="5"/>
        <v>0</v>
      </c>
      <c r="LL22" s="3">
        <f t="shared" si="5"/>
        <v>7</v>
      </c>
      <c r="LM22" s="3">
        <f t="shared" si="5"/>
        <v>0</v>
      </c>
      <c r="LN22" s="3">
        <f t="shared" si="5"/>
        <v>0</v>
      </c>
      <c r="LO22" s="3">
        <f t="shared" si="5"/>
        <v>7</v>
      </c>
      <c r="LP22" s="3">
        <f t="shared" si="5"/>
        <v>0</v>
      </c>
      <c r="LQ22" s="3">
        <f t="shared" si="5"/>
        <v>0</v>
      </c>
      <c r="LR22" s="3">
        <f t="shared" si="5"/>
        <v>3</v>
      </c>
      <c r="LS22" s="3">
        <f t="shared" si="5"/>
        <v>4</v>
      </c>
      <c r="LT22" s="3">
        <f t="shared" si="5"/>
        <v>0</v>
      </c>
      <c r="LU22" s="3">
        <f t="shared" si="5"/>
        <v>7</v>
      </c>
      <c r="LV22" s="3">
        <f t="shared" si="5"/>
        <v>0</v>
      </c>
      <c r="LW22" s="3">
        <f t="shared" si="5"/>
        <v>0</v>
      </c>
      <c r="LX22" s="3">
        <f t="shared" si="5"/>
        <v>7</v>
      </c>
      <c r="LY22" s="3">
        <f t="shared" si="5"/>
        <v>0</v>
      </c>
      <c r="LZ22" s="3">
        <f t="shared" si="5"/>
        <v>0</v>
      </c>
      <c r="MA22" s="3">
        <f t="shared" si="5"/>
        <v>7</v>
      </c>
      <c r="MB22" s="3">
        <f t="shared" si="5"/>
        <v>0</v>
      </c>
      <c r="MC22" s="3">
        <f t="shared" si="5"/>
        <v>0</v>
      </c>
      <c r="MD22" s="3">
        <f t="shared" si="5"/>
        <v>7</v>
      </c>
      <c r="ME22" s="3">
        <f t="shared" si="5"/>
        <v>0</v>
      </c>
      <c r="MF22" s="3">
        <f t="shared" si="5"/>
        <v>0</v>
      </c>
      <c r="MG22" s="3">
        <f t="shared" si="5"/>
        <v>7</v>
      </c>
      <c r="MH22" s="3">
        <f t="shared" si="5"/>
        <v>0</v>
      </c>
      <c r="MI22" s="3">
        <f t="shared" ref="MI22:OT22" si="6">SUM(MI14:MI21)</f>
        <v>0</v>
      </c>
      <c r="MJ22" s="3">
        <f t="shared" si="6"/>
        <v>7</v>
      </c>
      <c r="MK22" s="3">
        <f t="shared" si="6"/>
        <v>0</v>
      </c>
      <c r="ML22" s="3">
        <f t="shared" si="6"/>
        <v>0</v>
      </c>
      <c r="MM22" s="3">
        <f t="shared" si="6"/>
        <v>7</v>
      </c>
      <c r="MN22" s="3">
        <f t="shared" si="6"/>
        <v>0</v>
      </c>
      <c r="MO22" s="3">
        <f t="shared" si="6"/>
        <v>0</v>
      </c>
      <c r="MP22" s="3">
        <f t="shared" si="6"/>
        <v>7</v>
      </c>
      <c r="MQ22" s="3">
        <f t="shared" si="6"/>
        <v>0</v>
      </c>
      <c r="MR22" s="3">
        <f t="shared" si="6"/>
        <v>0</v>
      </c>
      <c r="MS22" s="3">
        <f t="shared" si="6"/>
        <v>7</v>
      </c>
      <c r="MT22" s="3">
        <f t="shared" si="6"/>
        <v>0</v>
      </c>
      <c r="MU22" s="3">
        <f t="shared" si="6"/>
        <v>0</v>
      </c>
      <c r="MV22" s="3">
        <f t="shared" si="6"/>
        <v>7</v>
      </c>
      <c r="MW22" s="3">
        <f t="shared" si="6"/>
        <v>0</v>
      </c>
      <c r="MX22" s="3">
        <f t="shared" si="6"/>
        <v>0</v>
      </c>
      <c r="MY22" s="3">
        <f t="shared" si="6"/>
        <v>7</v>
      </c>
      <c r="MZ22" s="3">
        <f t="shared" si="6"/>
        <v>0</v>
      </c>
      <c r="NA22" s="3">
        <f t="shared" si="6"/>
        <v>0</v>
      </c>
      <c r="NB22" s="3">
        <f t="shared" si="6"/>
        <v>7</v>
      </c>
      <c r="NC22" s="3">
        <f t="shared" si="6"/>
        <v>0</v>
      </c>
      <c r="ND22" s="3">
        <f t="shared" si="6"/>
        <v>0</v>
      </c>
      <c r="NE22" s="3">
        <f t="shared" si="6"/>
        <v>7</v>
      </c>
      <c r="NF22" s="3">
        <f t="shared" si="6"/>
        <v>0</v>
      </c>
      <c r="NG22" s="3">
        <f t="shared" si="6"/>
        <v>0</v>
      </c>
      <c r="NH22" s="3">
        <f t="shared" si="6"/>
        <v>7</v>
      </c>
      <c r="NI22" s="3">
        <f t="shared" si="6"/>
        <v>0</v>
      </c>
      <c r="NJ22" s="3">
        <f t="shared" si="6"/>
        <v>0</v>
      </c>
      <c r="NK22" s="3">
        <f t="shared" si="6"/>
        <v>7</v>
      </c>
      <c r="NL22" s="3">
        <f t="shared" si="6"/>
        <v>0</v>
      </c>
      <c r="NM22" s="3">
        <f t="shared" si="6"/>
        <v>0</v>
      </c>
      <c r="NN22" s="3">
        <f t="shared" si="6"/>
        <v>7</v>
      </c>
      <c r="NO22" s="3">
        <f t="shared" si="6"/>
        <v>0</v>
      </c>
      <c r="NP22" s="3">
        <f t="shared" si="6"/>
        <v>0</v>
      </c>
      <c r="NQ22" s="3">
        <f t="shared" si="6"/>
        <v>7</v>
      </c>
      <c r="NR22" s="3">
        <f t="shared" si="6"/>
        <v>0</v>
      </c>
      <c r="NS22" s="3">
        <f t="shared" si="6"/>
        <v>0</v>
      </c>
      <c r="NT22" s="3">
        <f t="shared" si="6"/>
        <v>7</v>
      </c>
      <c r="NU22" s="3">
        <f t="shared" si="6"/>
        <v>0</v>
      </c>
      <c r="NV22" s="3">
        <f t="shared" si="6"/>
        <v>0</v>
      </c>
      <c r="NW22" s="3">
        <f t="shared" si="6"/>
        <v>7</v>
      </c>
      <c r="NX22" s="3">
        <f t="shared" si="6"/>
        <v>0</v>
      </c>
      <c r="NY22" s="3">
        <f t="shared" si="6"/>
        <v>0</v>
      </c>
      <c r="NZ22" s="3">
        <f t="shared" si="6"/>
        <v>7</v>
      </c>
      <c r="OA22" s="3">
        <f t="shared" si="6"/>
        <v>0</v>
      </c>
      <c r="OB22" s="3">
        <f t="shared" si="6"/>
        <v>0</v>
      </c>
      <c r="OC22" s="3">
        <f t="shared" si="6"/>
        <v>7</v>
      </c>
      <c r="OD22" s="3">
        <f t="shared" si="6"/>
        <v>0</v>
      </c>
      <c r="OE22" s="3">
        <f t="shared" si="6"/>
        <v>0</v>
      </c>
      <c r="OF22" s="3">
        <f t="shared" si="6"/>
        <v>7</v>
      </c>
      <c r="OG22" s="3">
        <f t="shared" si="6"/>
        <v>0</v>
      </c>
      <c r="OH22" s="3">
        <f t="shared" si="6"/>
        <v>0</v>
      </c>
      <c r="OI22" s="3">
        <f t="shared" si="6"/>
        <v>7</v>
      </c>
      <c r="OJ22" s="3">
        <f t="shared" si="6"/>
        <v>0</v>
      </c>
      <c r="OK22" s="3">
        <f t="shared" si="6"/>
        <v>0</v>
      </c>
      <c r="OL22" s="3">
        <f t="shared" si="6"/>
        <v>7</v>
      </c>
      <c r="OM22" s="3">
        <f t="shared" si="6"/>
        <v>0</v>
      </c>
      <c r="ON22" s="3">
        <f t="shared" si="6"/>
        <v>0</v>
      </c>
      <c r="OO22" s="3">
        <f t="shared" si="6"/>
        <v>7</v>
      </c>
      <c r="OP22" s="3">
        <f t="shared" si="6"/>
        <v>0</v>
      </c>
      <c r="OQ22" s="3">
        <f t="shared" si="6"/>
        <v>0</v>
      </c>
      <c r="OR22" s="3">
        <f t="shared" si="6"/>
        <v>7</v>
      </c>
      <c r="OS22" s="3">
        <f t="shared" si="6"/>
        <v>0</v>
      </c>
      <c r="OT22" s="3">
        <f t="shared" si="6"/>
        <v>0</v>
      </c>
      <c r="OU22" s="3">
        <f t="shared" ref="OU22:RF22" si="7">SUM(OU14:OU21)</f>
        <v>0</v>
      </c>
      <c r="OV22" s="3">
        <f t="shared" si="7"/>
        <v>7</v>
      </c>
      <c r="OW22" s="3">
        <f t="shared" si="7"/>
        <v>0</v>
      </c>
      <c r="OX22" s="3">
        <f t="shared" si="7"/>
        <v>7</v>
      </c>
      <c r="OY22" s="3">
        <f t="shared" si="7"/>
        <v>0</v>
      </c>
      <c r="OZ22" s="3">
        <f t="shared" si="7"/>
        <v>0</v>
      </c>
      <c r="PA22" s="3">
        <f t="shared" si="7"/>
        <v>7</v>
      </c>
      <c r="PB22" s="3">
        <f t="shared" si="7"/>
        <v>0</v>
      </c>
      <c r="PC22" s="3">
        <f t="shared" si="7"/>
        <v>0</v>
      </c>
      <c r="PD22" s="3">
        <f t="shared" si="7"/>
        <v>0</v>
      </c>
      <c r="PE22" s="3">
        <f t="shared" si="7"/>
        <v>7</v>
      </c>
      <c r="PF22" s="3">
        <f t="shared" si="7"/>
        <v>0</v>
      </c>
      <c r="PG22" s="3">
        <f t="shared" si="7"/>
        <v>7</v>
      </c>
      <c r="PH22" s="3">
        <f t="shared" si="7"/>
        <v>0</v>
      </c>
      <c r="PI22" s="3">
        <f t="shared" si="7"/>
        <v>0</v>
      </c>
      <c r="PJ22" s="3">
        <f t="shared" si="7"/>
        <v>7</v>
      </c>
      <c r="PK22" s="3">
        <f t="shared" si="7"/>
        <v>0</v>
      </c>
      <c r="PL22" s="3">
        <f t="shared" si="7"/>
        <v>0</v>
      </c>
      <c r="PM22" s="3">
        <f t="shared" si="7"/>
        <v>7</v>
      </c>
      <c r="PN22" s="3">
        <f t="shared" si="7"/>
        <v>0</v>
      </c>
      <c r="PO22" s="3">
        <f t="shared" si="7"/>
        <v>0</v>
      </c>
      <c r="PP22" s="3">
        <f t="shared" si="7"/>
        <v>7</v>
      </c>
      <c r="PQ22" s="3">
        <f t="shared" si="7"/>
        <v>0</v>
      </c>
      <c r="PR22" s="3">
        <f t="shared" si="7"/>
        <v>0</v>
      </c>
      <c r="PS22" s="3">
        <f t="shared" si="7"/>
        <v>7</v>
      </c>
      <c r="PT22" s="3">
        <f t="shared" si="7"/>
        <v>0</v>
      </c>
      <c r="PU22" s="3">
        <f t="shared" si="7"/>
        <v>0</v>
      </c>
      <c r="PV22" s="3">
        <f t="shared" si="7"/>
        <v>7</v>
      </c>
      <c r="PW22" s="3">
        <f t="shared" si="7"/>
        <v>0</v>
      </c>
      <c r="PX22" s="3">
        <f t="shared" si="7"/>
        <v>0</v>
      </c>
      <c r="PY22" s="3">
        <f t="shared" si="7"/>
        <v>7</v>
      </c>
      <c r="PZ22" s="3">
        <f t="shared" si="7"/>
        <v>0</v>
      </c>
      <c r="QA22" s="3">
        <f t="shared" si="7"/>
        <v>0</v>
      </c>
      <c r="QB22" s="3">
        <f t="shared" si="7"/>
        <v>7</v>
      </c>
      <c r="QC22" s="3">
        <f t="shared" si="7"/>
        <v>0</v>
      </c>
      <c r="QD22" s="3">
        <f t="shared" si="7"/>
        <v>0</v>
      </c>
      <c r="QE22" s="3">
        <f t="shared" si="7"/>
        <v>7</v>
      </c>
      <c r="QF22" s="3">
        <f t="shared" si="7"/>
        <v>0</v>
      </c>
      <c r="QG22" s="3">
        <f t="shared" si="7"/>
        <v>0</v>
      </c>
      <c r="QH22" s="3">
        <f t="shared" si="7"/>
        <v>7</v>
      </c>
      <c r="QI22" s="3">
        <f t="shared" si="7"/>
        <v>0</v>
      </c>
      <c r="QJ22" s="3">
        <f t="shared" si="7"/>
        <v>0</v>
      </c>
      <c r="QK22" s="3">
        <f t="shared" si="7"/>
        <v>5</v>
      </c>
      <c r="QL22" s="3">
        <f t="shared" si="7"/>
        <v>2</v>
      </c>
      <c r="QM22" s="3">
        <f t="shared" si="7"/>
        <v>0</v>
      </c>
      <c r="QN22" s="3">
        <f t="shared" si="7"/>
        <v>5</v>
      </c>
      <c r="QO22" s="3">
        <f t="shared" si="7"/>
        <v>2</v>
      </c>
      <c r="QP22" s="3">
        <f t="shared" si="7"/>
        <v>0</v>
      </c>
      <c r="QQ22" s="3">
        <f t="shared" si="7"/>
        <v>7</v>
      </c>
      <c r="QR22" s="3">
        <f t="shared" si="7"/>
        <v>0</v>
      </c>
      <c r="QS22" s="3">
        <f t="shared" si="7"/>
        <v>0</v>
      </c>
      <c r="QT22" s="3">
        <f t="shared" si="7"/>
        <v>7</v>
      </c>
      <c r="QU22" s="3">
        <f t="shared" si="7"/>
        <v>0</v>
      </c>
      <c r="QV22" s="3">
        <f t="shared" si="7"/>
        <v>0</v>
      </c>
      <c r="QW22" s="3">
        <f t="shared" si="7"/>
        <v>4</v>
      </c>
      <c r="QX22" s="3">
        <f t="shared" si="7"/>
        <v>3</v>
      </c>
      <c r="QY22" s="3">
        <f t="shared" si="7"/>
        <v>0</v>
      </c>
      <c r="QZ22" s="3">
        <f t="shared" si="7"/>
        <v>7</v>
      </c>
      <c r="RA22" s="3">
        <f t="shared" si="7"/>
        <v>0</v>
      </c>
      <c r="RB22" s="3">
        <f t="shared" si="7"/>
        <v>0</v>
      </c>
      <c r="RC22" s="3">
        <f t="shared" si="7"/>
        <v>7</v>
      </c>
      <c r="RD22" s="3">
        <f t="shared" si="7"/>
        <v>0</v>
      </c>
      <c r="RE22" s="3">
        <f t="shared" si="7"/>
        <v>0</v>
      </c>
      <c r="RF22" s="3">
        <f t="shared" si="7"/>
        <v>7</v>
      </c>
      <c r="RG22" s="3">
        <f t="shared" ref="RG22:TR22" si="8">SUM(RG14:RG21)</f>
        <v>0</v>
      </c>
      <c r="RH22" s="3">
        <f t="shared" si="8"/>
        <v>0</v>
      </c>
      <c r="RI22" s="3">
        <f t="shared" si="8"/>
        <v>7</v>
      </c>
      <c r="RJ22" s="3">
        <f t="shared" si="8"/>
        <v>0</v>
      </c>
      <c r="RK22" s="3">
        <f t="shared" si="8"/>
        <v>0</v>
      </c>
      <c r="RL22" s="3">
        <f t="shared" si="8"/>
        <v>7</v>
      </c>
      <c r="RM22" s="3">
        <f t="shared" si="8"/>
        <v>0</v>
      </c>
      <c r="RN22" s="3">
        <f t="shared" si="8"/>
        <v>0</v>
      </c>
      <c r="RO22" s="3">
        <f t="shared" si="8"/>
        <v>7</v>
      </c>
      <c r="RP22" s="3">
        <f t="shared" si="8"/>
        <v>0</v>
      </c>
      <c r="RQ22" s="3">
        <f t="shared" si="8"/>
        <v>0</v>
      </c>
      <c r="RR22" s="3">
        <f t="shared" si="8"/>
        <v>7</v>
      </c>
      <c r="RS22" s="3">
        <f t="shared" si="8"/>
        <v>0</v>
      </c>
      <c r="RT22" s="3">
        <f t="shared" si="8"/>
        <v>0</v>
      </c>
      <c r="RU22" s="3">
        <f t="shared" si="8"/>
        <v>7</v>
      </c>
      <c r="RV22" s="3">
        <f t="shared" si="8"/>
        <v>0</v>
      </c>
      <c r="RW22" s="3">
        <f t="shared" si="8"/>
        <v>0</v>
      </c>
      <c r="RX22" s="3">
        <f t="shared" si="8"/>
        <v>7</v>
      </c>
      <c r="RY22" s="3">
        <f t="shared" si="8"/>
        <v>0</v>
      </c>
      <c r="RZ22" s="3">
        <f t="shared" si="8"/>
        <v>0</v>
      </c>
      <c r="SA22" s="3">
        <f t="shared" si="8"/>
        <v>7</v>
      </c>
      <c r="SB22" s="3">
        <f t="shared" si="8"/>
        <v>0</v>
      </c>
      <c r="SC22" s="3">
        <f t="shared" si="8"/>
        <v>0</v>
      </c>
      <c r="SD22" s="3">
        <f t="shared" si="8"/>
        <v>7</v>
      </c>
      <c r="SE22" s="3">
        <f t="shared" si="8"/>
        <v>0</v>
      </c>
      <c r="SF22" s="3">
        <f t="shared" si="8"/>
        <v>0</v>
      </c>
      <c r="SG22" s="3">
        <f t="shared" si="8"/>
        <v>7</v>
      </c>
      <c r="SH22" s="3">
        <f t="shared" si="8"/>
        <v>0</v>
      </c>
      <c r="SI22" s="3">
        <f t="shared" si="8"/>
        <v>0</v>
      </c>
      <c r="SJ22" s="3">
        <f t="shared" si="8"/>
        <v>7</v>
      </c>
      <c r="SK22" s="3">
        <f t="shared" si="8"/>
        <v>0</v>
      </c>
      <c r="SL22" s="3">
        <f t="shared" si="8"/>
        <v>0</v>
      </c>
      <c r="SM22" s="3">
        <f t="shared" si="8"/>
        <v>7</v>
      </c>
      <c r="SN22" s="3">
        <f t="shared" si="8"/>
        <v>0</v>
      </c>
      <c r="SO22" s="3">
        <f t="shared" si="8"/>
        <v>0</v>
      </c>
      <c r="SP22" s="3">
        <f t="shared" si="8"/>
        <v>7</v>
      </c>
      <c r="SQ22" s="3">
        <f t="shared" si="8"/>
        <v>0</v>
      </c>
      <c r="SR22" s="3">
        <f t="shared" si="8"/>
        <v>0</v>
      </c>
      <c r="SS22" s="3">
        <f t="shared" si="8"/>
        <v>7</v>
      </c>
      <c r="ST22" s="3">
        <f t="shared" si="8"/>
        <v>0</v>
      </c>
      <c r="SU22" s="3">
        <f t="shared" si="8"/>
        <v>0</v>
      </c>
      <c r="SV22" s="3">
        <f t="shared" si="8"/>
        <v>7</v>
      </c>
      <c r="SW22" s="3">
        <f t="shared" si="8"/>
        <v>0</v>
      </c>
      <c r="SX22" s="3">
        <f t="shared" si="8"/>
        <v>0</v>
      </c>
      <c r="SY22" s="3">
        <f t="shared" si="8"/>
        <v>7</v>
      </c>
      <c r="SZ22" s="3">
        <f t="shared" si="8"/>
        <v>0</v>
      </c>
      <c r="TA22" s="3">
        <f t="shared" si="8"/>
        <v>0</v>
      </c>
      <c r="TB22" s="3">
        <f t="shared" si="8"/>
        <v>0</v>
      </c>
      <c r="TC22" s="3">
        <f t="shared" si="8"/>
        <v>7</v>
      </c>
      <c r="TD22" s="3">
        <f t="shared" si="8"/>
        <v>0</v>
      </c>
      <c r="TE22" s="3">
        <f t="shared" si="8"/>
        <v>0</v>
      </c>
      <c r="TF22" s="3">
        <f t="shared" si="8"/>
        <v>7</v>
      </c>
      <c r="TG22" s="3">
        <f t="shared" si="8"/>
        <v>0</v>
      </c>
      <c r="TH22" s="3">
        <f t="shared" si="8"/>
        <v>7</v>
      </c>
      <c r="TI22" s="3">
        <f t="shared" si="8"/>
        <v>0</v>
      </c>
      <c r="TJ22" s="3">
        <f t="shared" si="8"/>
        <v>0</v>
      </c>
      <c r="TK22" s="3">
        <f t="shared" si="8"/>
        <v>7</v>
      </c>
      <c r="TL22" s="3">
        <f t="shared" si="8"/>
        <v>0</v>
      </c>
      <c r="TM22" s="3">
        <f t="shared" si="8"/>
        <v>0</v>
      </c>
      <c r="TN22" s="3">
        <f t="shared" si="8"/>
        <v>7</v>
      </c>
      <c r="TO22" s="3">
        <f t="shared" si="8"/>
        <v>0</v>
      </c>
      <c r="TP22" s="3">
        <f t="shared" si="8"/>
        <v>0</v>
      </c>
      <c r="TQ22" s="3">
        <f t="shared" si="8"/>
        <v>7</v>
      </c>
      <c r="TR22" s="3">
        <f t="shared" si="8"/>
        <v>0</v>
      </c>
      <c r="TS22" s="3">
        <f t="shared" ref="TS22:WD22" si="9">SUM(TS14:TS21)</f>
        <v>0</v>
      </c>
      <c r="TT22" s="3">
        <f t="shared" si="9"/>
        <v>7</v>
      </c>
      <c r="TU22" s="3">
        <f t="shared" si="9"/>
        <v>0</v>
      </c>
      <c r="TV22" s="3">
        <f t="shared" si="9"/>
        <v>0</v>
      </c>
      <c r="TW22" s="3">
        <f t="shared" si="9"/>
        <v>7</v>
      </c>
      <c r="TX22" s="3">
        <f t="shared" si="9"/>
        <v>0</v>
      </c>
      <c r="TY22" s="3">
        <f t="shared" si="9"/>
        <v>0</v>
      </c>
      <c r="TZ22" s="3">
        <f t="shared" si="9"/>
        <v>7</v>
      </c>
      <c r="UA22" s="3">
        <f t="shared" si="9"/>
        <v>0</v>
      </c>
      <c r="UB22" s="3">
        <f t="shared" si="9"/>
        <v>0</v>
      </c>
      <c r="UC22" s="3">
        <f t="shared" si="9"/>
        <v>7</v>
      </c>
      <c r="UD22" s="3">
        <f t="shared" si="9"/>
        <v>0</v>
      </c>
      <c r="UE22" s="3">
        <f t="shared" si="9"/>
        <v>0</v>
      </c>
      <c r="UF22" s="3">
        <f t="shared" si="9"/>
        <v>7</v>
      </c>
      <c r="UG22" s="3">
        <f t="shared" si="9"/>
        <v>0</v>
      </c>
      <c r="UH22" s="3">
        <f t="shared" si="9"/>
        <v>0</v>
      </c>
      <c r="UI22" s="3">
        <f t="shared" si="9"/>
        <v>0</v>
      </c>
      <c r="UJ22" s="3">
        <f t="shared" si="9"/>
        <v>7</v>
      </c>
      <c r="UK22" s="3">
        <f t="shared" si="9"/>
        <v>0</v>
      </c>
      <c r="UL22" s="3">
        <f t="shared" si="9"/>
        <v>7</v>
      </c>
      <c r="UM22" s="3">
        <f t="shared" si="9"/>
        <v>0</v>
      </c>
      <c r="UN22" s="3">
        <f t="shared" si="9"/>
        <v>0</v>
      </c>
      <c r="UO22" s="3">
        <f t="shared" si="9"/>
        <v>7</v>
      </c>
      <c r="UP22" s="3">
        <f t="shared" si="9"/>
        <v>0</v>
      </c>
      <c r="UQ22" s="3">
        <f t="shared" si="9"/>
        <v>0</v>
      </c>
      <c r="UR22" s="3">
        <f t="shared" si="9"/>
        <v>7</v>
      </c>
      <c r="US22" s="3">
        <f t="shared" si="9"/>
        <v>0</v>
      </c>
      <c r="UT22" s="3">
        <f t="shared" si="9"/>
        <v>0</v>
      </c>
      <c r="UU22" s="3">
        <f t="shared" si="9"/>
        <v>7</v>
      </c>
      <c r="UV22" s="3">
        <f t="shared" si="9"/>
        <v>0</v>
      </c>
      <c r="UW22" s="3">
        <f t="shared" si="9"/>
        <v>0</v>
      </c>
      <c r="UX22" s="3">
        <f t="shared" si="9"/>
        <v>7</v>
      </c>
      <c r="UY22" s="3">
        <f t="shared" si="9"/>
        <v>0</v>
      </c>
      <c r="UZ22" s="3">
        <f t="shared" si="9"/>
        <v>0</v>
      </c>
      <c r="VA22" s="3">
        <f t="shared" si="9"/>
        <v>7</v>
      </c>
      <c r="VB22" s="3">
        <f t="shared" si="9"/>
        <v>0</v>
      </c>
      <c r="VC22" s="3">
        <f t="shared" si="9"/>
        <v>0</v>
      </c>
      <c r="VD22" s="3">
        <f t="shared" si="9"/>
        <v>7</v>
      </c>
      <c r="VE22" s="3">
        <f t="shared" si="9"/>
        <v>0</v>
      </c>
      <c r="VF22" s="3">
        <f t="shared" si="9"/>
        <v>0</v>
      </c>
      <c r="VG22" s="3">
        <f t="shared" si="9"/>
        <v>7</v>
      </c>
      <c r="VH22" s="3">
        <f t="shared" si="9"/>
        <v>0</v>
      </c>
      <c r="VI22" s="3">
        <f t="shared" si="9"/>
        <v>0</v>
      </c>
      <c r="VJ22" s="3">
        <f t="shared" si="9"/>
        <v>7</v>
      </c>
      <c r="VK22" s="3">
        <f t="shared" si="9"/>
        <v>0</v>
      </c>
      <c r="VL22" s="3">
        <f t="shared" si="9"/>
        <v>0</v>
      </c>
      <c r="VM22" s="3">
        <f t="shared" si="9"/>
        <v>7</v>
      </c>
      <c r="VN22" s="3">
        <f t="shared" si="9"/>
        <v>0</v>
      </c>
      <c r="VO22" s="3">
        <f t="shared" si="9"/>
        <v>0</v>
      </c>
      <c r="VP22" s="3">
        <f t="shared" si="9"/>
        <v>7</v>
      </c>
      <c r="VQ22" s="3">
        <f t="shared" si="9"/>
        <v>0</v>
      </c>
      <c r="VR22" s="3">
        <f t="shared" si="9"/>
        <v>0</v>
      </c>
      <c r="VS22" s="3">
        <f t="shared" si="9"/>
        <v>7</v>
      </c>
      <c r="VT22" s="3">
        <f t="shared" si="9"/>
        <v>0</v>
      </c>
      <c r="VU22" s="3">
        <f t="shared" si="9"/>
        <v>0</v>
      </c>
      <c r="VV22" s="3">
        <f t="shared" si="9"/>
        <v>7</v>
      </c>
      <c r="VW22" s="3">
        <f t="shared" si="9"/>
        <v>0</v>
      </c>
      <c r="VX22" s="3">
        <f t="shared" si="9"/>
        <v>0</v>
      </c>
      <c r="VY22" s="3">
        <f t="shared" si="9"/>
        <v>7</v>
      </c>
      <c r="VZ22" s="3">
        <f t="shared" si="9"/>
        <v>0</v>
      </c>
      <c r="WA22" s="3">
        <f t="shared" si="9"/>
        <v>0</v>
      </c>
      <c r="WB22" s="3">
        <f t="shared" si="9"/>
        <v>7</v>
      </c>
      <c r="WC22" s="3">
        <f t="shared" si="9"/>
        <v>0</v>
      </c>
      <c r="WD22" s="3">
        <f t="shared" si="9"/>
        <v>0</v>
      </c>
      <c r="WE22" s="3">
        <f t="shared" ref="WE22:YP22" si="10">SUM(WE14:WE21)</f>
        <v>7</v>
      </c>
      <c r="WF22" s="3">
        <f t="shared" si="10"/>
        <v>0</v>
      </c>
      <c r="WG22" s="3">
        <f t="shared" si="10"/>
        <v>0</v>
      </c>
      <c r="WH22" s="3">
        <f t="shared" si="10"/>
        <v>7</v>
      </c>
      <c r="WI22" s="3">
        <f t="shared" si="10"/>
        <v>0</v>
      </c>
      <c r="WJ22" s="3">
        <f t="shared" si="10"/>
        <v>0</v>
      </c>
      <c r="WK22" s="3">
        <f t="shared" si="10"/>
        <v>7</v>
      </c>
      <c r="WL22" s="3">
        <f t="shared" si="10"/>
        <v>0</v>
      </c>
      <c r="WM22" s="3">
        <f t="shared" si="10"/>
        <v>0</v>
      </c>
      <c r="WN22" s="3">
        <f t="shared" si="10"/>
        <v>7</v>
      </c>
      <c r="WO22" s="3">
        <f t="shared" si="10"/>
        <v>0</v>
      </c>
      <c r="WP22" s="3">
        <f t="shared" si="10"/>
        <v>0</v>
      </c>
      <c r="WQ22" s="3">
        <f t="shared" si="10"/>
        <v>7</v>
      </c>
      <c r="WR22" s="3">
        <f t="shared" si="10"/>
        <v>0</v>
      </c>
      <c r="WS22" s="3">
        <f t="shared" si="10"/>
        <v>0</v>
      </c>
      <c r="WT22" s="3">
        <f t="shared" si="10"/>
        <v>7</v>
      </c>
      <c r="WU22" s="3">
        <f t="shared" si="10"/>
        <v>0</v>
      </c>
      <c r="WV22" s="3">
        <f t="shared" si="10"/>
        <v>0</v>
      </c>
      <c r="WW22" s="3">
        <f t="shared" si="10"/>
        <v>7</v>
      </c>
      <c r="WX22" s="3">
        <f t="shared" si="10"/>
        <v>0</v>
      </c>
      <c r="WY22" s="3">
        <f t="shared" si="10"/>
        <v>0</v>
      </c>
      <c r="WZ22" s="3">
        <f t="shared" si="10"/>
        <v>7</v>
      </c>
      <c r="XA22" s="3">
        <f t="shared" si="10"/>
        <v>0</v>
      </c>
      <c r="XB22" s="3">
        <f t="shared" si="10"/>
        <v>0</v>
      </c>
      <c r="XC22" s="3">
        <f t="shared" si="10"/>
        <v>7</v>
      </c>
      <c r="XD22" s="3">
        <f t="shared" si="10"/>
        <v>0</v>
      </c>
      <c r="XE22" s="3">
        <f t="shared" si="10"/>
        <v>0</v>
      </c>
      <c r="XF22" s="3">
        <f t="shared" si="10"/>
        <v>7</v>
      </c>
      <c r="XG22" s="3">
        <f t="shared" si="10"/>
        <v>0</v>
      </c>
      <c r="XH22" s="3">
        <f t="shared" si="10"/>
        <v>0</v>
      </c>
      <c r="XI22" s="3">
        <f t="shared" si="10"/>
        <v>7</v>
      </c>
      <c r="XJ22" s="3">
        <f t="shared" si="10"/>
        <v>0</v>
      </c>
      <c r="XK22" s="3">
        <f t="shared" si="10"/>
        <v>0</v>
      </c>
      <c r="XL22" s="3">
        <f t="shared" si="10"/>
        <v>7</v>
      </c>
      <c r="XM22" s="3">
        <f t="shared" si="10"/>
        <v>0</v>
      </c>
      <c r="XN22" s="3">
        <f t="shared" si="10"/>
        <v>0</v>
      </c>
      <c r="XO22" s="3">
        <f t="shared" si="10"/>
        <v>7</v>
      </c>
      <c r="XP22" s="3">
        <f t="shared" si="10"/>
        <v>0</v>
      </c>
      <c r="XQ22" s="3">
        <f t="shared" si="10"/>
        <v>0</v>
      </c>
      <c r="XR22" s="3">
        <f t="shared" si="10"/>
        <v>7</v>
      </c>
      <c r="XS22" s="3">
        <f t="shared" si="10"/>
        <v>0</v>
      </c>
      <c r="XT22" s="3">
        <f t="shared" si="10"/>
        <v>0</v>
      </c>
      <c r="XU22" s="3">
        <f t="shared" si="10"/>
        <v>7</v>
      </c>
      <c r="XV22" s="3">
        <f t="shared" si="10"/>
        <v>0</v>
      </c>
      <c r="XW22" s="3">
        <f t="shared" si="10"/>
        <v>0</v>
      </c>
      <c r="XX22" s="3">
        <f t="shared" si="10"/>
        <v>7</v>
      </c>
      <c r="XY22" s="3">
        <f t="shared" si="10"/>
        <v>0</v>
      </c>
      <c r="XZ22" s="3">
        <f t="shared" si="10"/>
        <v>0</v>
      </c>
      <c r="YA22" s="3">
        <f t="shared" si="10"/>
        <v>7</v>
      </c>
      <c r="YB22" s="3">
        <f t="shared" si="10"/>
        <v>0</v>
      </c>
      <c r="YC22" s="3">
        <f t="shared" si="10"/>
        <v>0</v>
      </c>
      <c r="YD22" s="3">
        <f t="shared" si="10"/>
        <v>7</v>
      </c>
      <c r="YE22" s="3">
        <f t="shared" si="10"/>
        <v>0</v>
      </c>
      <c r="YF22" s="3">
        <f t="shared" si="10"/>
        <v>0</v>
      </c>
      <c r="YG22" s="3">
        <f t="shared" si="10"/>
        <v>7</v>
      </c>
      <c r="YH22" s="3">
        <f t="shared" si="10"/>
        <v>0</v>
      </c>
      <c r="YI22" s="3">
        <f t="shared" si="10"/>
        <v>0</v>
      </c>
      <c r="YJ22" s="3">
        <f t="shared" si="10"/>
        <v>7</v>
      </c>
      <c r="YK22" s="3">
        <f t="shared" si="10"/>
        <v>0</v>
      </c>
      <c r="YL22" s="3">
        <f t="shared" si="10"/>
        <v>0</v>
      </c>
      <c r="YM22" s="3">
        <f t="shared" si="10"/>
        <v>7</v>
      </c>
      <c r="YN22" s="3">
        <f t="shared" si="10"/>
        <v>0</v>
      </c>
      <c r="YO22" s="3">
        <f t="shared" si="10"/>
        <v>0</v>
      </c>
      <c r="YP22" s="3">
        <f t="shared" si="10"/>
        <v>7</v>
      </c>
      <c r="YQ22" s="3">
        <f t="shared" ref="YQ22:AAE22" si="11">SUM(YQ14:YQ21)</f>
        <v>0</v>
      </c>
      <c r="YR22" s="3">
        <f t="shared" si="11"/>
        <v>0</v>
      </c>
      <c r="YS22" s="3">
        <f t="shared" si="11"/>
        <v>7</v>
      </c>
      <c r="YT22" s="3">
        <f t="shared" si="11"/>
        <v>0</v>
      </c>
      <c r="YU22" s="3">
        <f t="shared" si="11"/>
        <v>0</v>
      </c>
      <c r="YV22" s="3">
        <f t="shared" si="11"/>
        <v>2</v>
      </c>
      <c r="YW22" s="3">
        <f t="shared" si="11"/>
        <v>5</v>
      </c>
      <c r="YX22" s="3">
        <f t="shared" si="11"/>
        <v>0</v>
      </c>
      <c r="YY22" s="3">
        <f t="shared" si="11"/>
        <v>2</v>
      </c>
      <c r="YZ22" s="3">
        <f t="shared" si="11"/>
        <v>5</v>
      </c>
      <c r="ZA22" s="3">
        <f t="shared" si="11"/>
        <v>0</v>
      </c>
      <c r="ZB22" s="3">
        <f t="shared" si="11"/>
        <v>7</v>
      </c>
      <c r="ZC22" s="3">
        <f t="shared" si="11"/>
        <v>0</v>
      </c>
      <c r="ZD22" s="3">
        <f t="shared" si="11"/>
        <v>0</v>
      </c>
      <c r="ZE22" s="3">
        <f t="shared" si="11"/>
        <v>7</v>
      </c>
      <c r="ZF22" s="3">
        <f t="shared" si="11"/>
        <v>0</v>
      </c>
      <c r="ZG22" s="3">
        <f t="shared" si="11"/>
        <v>0</v>
      </c>
      <c r="ZH22" s="3">
        <f t="shared" si="11"/>
        <v>4</v>
      </c>
      <c r="ZI22" s="3">
        <f t="shared" si="11"/>
        <v>3</v>
      </c>
      <c r="ZJ22" s="3">
        <f t="shared" si="11"/>
        <v>0</v>
      </c>
      <c r="ZK22" s="3">
        <f t="shared" si="11"/>
        <v>7</v>
      </c>
      <c r="ZL22" s="3">
        <f t="shared" si="11"/>
        <v>0</v>
      </c>
      <c r="ZM22" s="3">
        <f t="shared" si="11"/>
        <v>0</v>
      </c>
      <c r="ZN22" s="3">
        <f t="shared" si="11"/>
        <v>7</v>
      </c>
      <c r="ZO22" s="3">
        <f t="shared" si="11"/>
        <v>0</v>
      </c>
      <c r="ZP22" s="3">
        <f t="shared" si="11"/>
        <v>0</v>
      </c>
      <c r="ZQ22" s="3">
        <f t="shared" si="11"/>
        <v>7</v>
      </c>
      <c r="ZR22" s="3">
        <f t="shared" si="11"/>
        <v>0</v>
      </c>
      <c r="ZS22" s="3">
        <f t="shared" si="11"/>
        <v>0</v>
      </c>
      <c r="ZT22" s="3">
        <f t="shared" si="11"/>
        <v>7</v>
      </c>
      <c r="ZU22" s="3">
        <f t="shared" si="11"/>
        <v>0</v>
      </c>
      <c r="ZV22" s="3">
        <f t="shared" si="11"/>
        <v>0</v>
      </c>
      <c r="ZW22" s="3">
        <f t="shared" si="11"/>
        <v>7</v>
      </c>
      <c r="ZX22" s="3">
        <f t="shared" si="11"/>
        <v>0</v>
      </c>
      <c r="ZY22" s="3">
        <f t="shared" si="11"/>
        <v>0</v>
      </c>
      <c r="ZZ22" s="3">
        <f t="shared" si="11"/>
        <v>0</v>
      </c>
      <c r="AAA22" s="3">
        <f t="shared" si="11"/>
        <v>7</v>
      </c>
      <c r="AAB22" s="3">
        <f t="shared" si="11"/>
        <v>0</v>
      </c>
      <c r="AAC22" s="3">
        <f t="shared" si="11"/>
        <v>0</v>
      </c>
      <c r="AAD22" s="3">
        <f t="shared" si="11"/>
        <v>7</v>
      </c>
      <c r="AAE22" s="3">
        <f t="shared" si="11"/>
        <v>0</v>
      </c>
    </row>
    <row r="23" spans="1:707" ht="44.5" customHeight="1" x14ac:dyDescent="0.35">
      <c r="A23" s="88" t="s">
        <v>3235</v>
      </c>
      <c r="B23" s="89"/>
      <c r="C23" s="11">
        <f>C22/7%</f>
        <v>99.999999999999986</v>
      </c>
      <c r="D23" s="11">
        <f t="shared" ref="D23:BO23" si="12">D22/7%</f>
        <v>0</v>
      </c>
      <c r="E23" s="11">
        <f t="shared" si="12"/>
        <v>0</v>
      </c>
      <c r="F23" s="11">
        <f t="shared" si="12"/>
        <v>99.999999999999986</v>
      </c>
      <c r="G23" s="11">
        <f t="shared" si="12"/>
        <v>0</v>
      </c>
      <c r="H23" s="11">
        <f t="shared" si="12"/>
        <v>0</v>
      </c>
      <c r="I23" s="11">
        <f t="shared" si="12"/>
        <v>99.999999999999986</v>
      </c>
      <c r="J23" s="11">
        <f t="shared" si="12"/>
        <v>0</v>
      </c>
      <c r="K23" s="11">
        <f t="shared" si="12"/>
        <v>0</v>
      </c>
      <c r="L23" s="11">
        <f t="shared" si="12"/>
        <v>99.999999999999986</v>
      </c>
      <c r="M23" s="11">
        <f t="shared" si="12"/>
        <v>0</v>
      </c>
      <c r="N23" s="11">
        <f t="shared" si="12"/>
        <v>0</v>
      </c>
      <c r="O23" s="11">
        <f t="shared" si="12"/>
        <v>99.999999999999986</v>
      </c>
      <c r="P23" s="11">
        <f t="shared" si="12"/>
        <v>0</v>
      </c>
      <c r="Q23" s="11">
        <f t="shared" si="12"/>
        <v>0</v>
      </c>
      <c r="R23" s="11">
        <f t="shared" si="12"/>
        <v>99.999999999999986</v>
      </c>
      <c r="S23" s="11">
        <f t="shared" si="12"/>
        <v>0</v>
      </c>
      <c r="T23" s="11">
        <f t="shared" si="12"/>
        <v>0</v>
      </c>
      <c r="U23" s="11">
        <f t="shared" si="12"/>
        <v>99.999999999999986</v>
      </c>
      <c r="V23" s="11">
        <f t="shared" si="12"/>
        <v>0</v>
      </c>
      <c r="W23" s="11">
        <f t="shared" si="12"/>
        <v>0</v>
      </c>
      <c r="X23" s="11">
        <f t="shared" si="12"/>
        <v>99.999999999999986</v>
      </c>
      <c r="Y23" s="11">
        <f t="shared" si="12"/>
        <v>0</v>
      </c>
      <c r="Z23" s="11">
        <f t="shared" si="12"/>
        <v>0</v>
      </c>
      <c r="AA23" s="11">
        <f t="shared" si="12"/>
        <v>99.999999999999986</v>
      </c>
      <c r="AB23" s="11">
        <f t="shared" si="12"/>
        <v>0</v>
      </c>
      <c r="AC23" s="11">
        <f t="shared" si="12"/>
        <v>0</v>
      </c>
      <c r="AD23" s="11">
        <f t="shared" si="12"/>
        <v>99.999999999999986</v>
      </c>
      <c r="AE23" s="11">
        <f t="shared" si="12"/>
        <v>0</v>
      </c>
      <c r="AF23" s="11">
        <f t="shared" si="12"/>
        <v>0</v>
      </c>
      <c r="AG23" s="11">
        <f t="shared" si="12"/>
        <v>99.999999999999986</v>
      </c>
      <c r="AH23" s="11">
        <f t="shared" si="12"/>
        <v>0</v>
      </c>
      <c r="AI23" s="11">
        <f t="shared" si="12"/>
        <v>0</v>
      </c>
      <c r="AJ23" s="11">
        <f t="shared" si="12"/>
        <v>99.999999999999986</v>
      </c>
      <c r="AK23" s="11">
        <f t="shared" si="12"/>
        <v>0</v>
      </c>
      <c r="AL23" s="11">
        <f t="shared" si="12"/>
        <v>0</v>
      </c>
      <c r="AM23" s="11">
        <f t="shared" si="12"/>
        <v>99.999999999999986</v>
      </c>
      <c r="AN23" s="11">
        <f t="shared" si="12"/>
        <v>0</v>
      </c>
      <c r="AO23" s="11">
        <f t="shared" si="12"/>
        <v>0</v>
      </c>
      <c r="AP23" s="11">
        <f t="shared" si="12"/>
        <v>99.999999999999986</v>
      </c>
      <c r="AQ23" s="11">
        <f t="shared" si="12"/>
        <v>0</v>
      </c>
      <c r="AR23" s="11">
        <f t="shared" si="12"/>
        <v>0</v>
      </c>
      <c r="AS23" s="11">
        <f t="shared" si="12"/>
        <v>99.999999999999986</v>
      </c>
      <c r="AT23" s="11">
        <f t="shared" si="12"/>
        <v>0</v>
      </c>
      <c r="AU23" s="11">
        <f t="shared" si="12"/>
        <v>0</v>
      </c>
      <c r="AV23" s="11">
        <f t="shared" si="12"/>
        <v>99.999999999999986</v>
      </c>
      <c r="AW23" s="11">
        <f t="shared" si="12"/>
        <v>0</v>
      </c>
      <c r="AX23" s="11">
        <f t="shared" si="12"/>
        <v>0</v>
      </c>
      <c r="AY23" s="11">
        <f t="shared" si="12"/>
        <v>99.999999999999986</v>
      </c>
      <c r="AZ23" s="11">
        <f t="shared" si="12"/>
        <v>0</v>
      </c>
      <c r="BA23" s="11">
        <f t="shared" si="12"/>
        <v>0</v>
      </c>
      <c r="BB23" s="11">
        <f t="shared" si="12"/>
        <v>99.999999999999986</v>
      </c>
      <c r="BC23" s="11">
        <f t="shared" si="12"/>
        <v>0</v>
      </c>
      <c r="BD23" s="11">
        <f t="shared" si="12"/>
        <v>0</v>
      </c>
      <c r="BE23" s="11">
        <f t="shared" si="12"/>
        <v>99.999999999999986</v>
      </c>
      <c r="BF23" s="11">
        <f t="shared" si="12"/>
        <v>0</v>
      </c>
      <c r="BG23" s="11">
        <f t="shared" si="12"/>
        <v>0</v>
      </c>
      <c r="BH23" s="11">
        <f t="shared" si="12"/>
        <v>99.999999999999986</v>
      </c>
      <c r="BI23" s="11">
        <f t="shared" si="12"/>
        <v>0</v>
      </c>
      <c r="BJ23" s="11">
        <f t="shared" si="12"/>
        <v>0</v>
      </c>
      <c r="BK23" s="11">
        <f t="shared" si="12"/>
        <v>99.999999999999986</v>
      </c>
      <c r="BL23" s="11">
        <f t="shared" si="12"/>
        <v>0</v>
      </c>
      <c r="BM23" s="11">
        <f t="shared" si="12"/>
        <v>0</v>
      </c>
      <c r="BN23" s="11">
        <f t="shared" si="12"/>
        <v>99.999999999999986</v>
      </c>
      <c r="BO23" s="11">
        <f t="shared" si="12"/>
        <v>0</v>
      </c>
      <c r="BP23" s="11">
        <f t="shared" ref="BP23:EA23" si="13">BP22/7%</f>
        <v>0</v>
      </c>
      <c r="BQ23" s="11">
        <f t="shared" si="13"/>
        <v>99.999999999999986</v>
      </c>
      <c r="BR23" s="11">
        <f t="shared" si="13"/>
        <v>0</v>
      </c>
      <c r="BS23" s="11">
        <f t="shared" si="13"/>
        <v>0</v>
      </c>
      <c r="BT23" s="11">
        <f t="shared" si="13"/>
        <v>99.999999999999986</v>
      </c>
      <c r="BU23" s="11">
        <f t="shared" si="13"/>
        <v>0</v>
      </c>
      <c r="BV23" s="11">
        <f t="shared" si="13"/>
        <v>0</v>
      </c>
      <c r="BW23" s="11">
        <f t="shared" si="13"/>
        <v>99.999999999999986</v>
      </c>
      <c r="BX23" s="11">
        <f t="shared" si="13"/>
        <v>0</v>
      </c>
      <c r="BY23" s="11">
        <f t="shared" si="13"/>
        <v>0</v>
      </c>
      <c r="BZ23" s="11">
        <f t="shared" si="13"/>
        <v>99.999999999999986</v>
      </c>
      <c r="CA23" s="11">
        <f t="shared" si="13"/>
        <v>0</v>
      </c>
      <c r="CB23" s="11">
        <f t="shared" si="13"/>
        <v>0</v>
      </c>
      <c r="CC23" s="11">
        <f t="shared" si="13"/>
        <v>99.999999999999986</v>
      </c>
      <c r="CD23" s="11">
        <f t="shared" si="13"/>
        <v>0</v>
      </c>
      <c r="CE23" s="11">
        <f t="shared" si="13"/>
        <v>0</v>
      </c>
      <c r="CF23" s="11">
        <f t="shared" si="13"/>
        <v>99.999999999999986</v>
      </c>
      <c r="CG23" s="11">
        <f t="shared" si="13"/>
        <v>0</v>
      </c>
      <c r="CH23" s="11">
        <f t="shared" si="13"/>
        <v>0</v>
      </c>
      <c r="CI23" s="11">
        <f t="shared" si="13"/>
        <v>99.999999999999986</v>
      </c>
      <c r="CJ23" s="11">
        <f t="shared" si="13"/>
        <v>0</v>
      </c>
      <c r="CK23" s="11">
        <f t="shared" si="13"/>
        <v>0</v>
      </c>
      <c r="CL23" s="11">
        <f t="shared" si="13"/>
        <v>99.999999999999986</v>
      </c>
      <c r="CM23" s="11">
        <f t="shared" si="13"/>
        <v>0</v>
      </c>
      <c r="CN23" s="11">
        <f t="shared" si="13"/>
        <v>0</v>
      </c>
      <c r="CO23" s="11">
        <f t="shared" si="13"/>
        <v>99.999999999999986</v>
      </c>
      <c r="CP23" s="11">
        <f t="shared" si="13"/>
        <v>0</v>
      </c>
      <c r="CQ23" s="11">
        <f t="shared" si="13"/>
        <v>0</v>
      </c>
      <c r="CR23" s="11">
        <f t="shared" si="13"/>
        <v>99.999999999999986</v>
      </c>
      <c r="CS23" s="11">
        <f t="shared" si="13"/>
        <v>0</v>
      </c>
      <c r="CT23" s="11">
        <f t="shared" si="13"/>
        <v>0</v>
      </c>
      <c r="CU23" s="11">
        <f t="shared" si="13"/>
        <v>99.999999999999986</v>
      </c>
      <c r="CV23" s="11">
        <f t="shared" si="13"/>
        <v>0</v>
      </c>
      <c r="CW23" s="11">
        <f t="shared" si="13"/>
        <v>0</v>
      </c>
      <c r="CX23" s="11">
        <f t="shared" si="13"/>
        <v>99.999999999999986</v>
      </c>
      <c r="CY23" s="11">
        <f t="shared" si="13"/>
        <v>0</v>
      </c>
      <c r="CZ23" s="11">
        <f t="shared" si="13"/>
        <v>0</v>
      </c>
      <c r="DA23" s="11">
        <f t="shared" si="13"/>
        <v>99.999999999999986</v>
      </c>
      <c r="DB23" s="11">
        <f t="shared" si="13"/>
        <v>0</v>
      </c>
      <c r="DC23" s="11">
        <f t="shared" si="13"/>
        <v>0</v>
      </c>
      <c r="DD23" s="11">
        <f t="shared" si="13"/>
        <v>99.999999999999986</v>
      </c>
      <c r="DE23" s="11">
        <f t="shared" si="13"/>
        <v>0</v>
      </c>
      <c r="DF23" s="11">
        <f t="shared" si="13"/>
        <v>0</v>
      </c>
      <c r="DG23" s="11">
        <f t="shared" si="13"/>
        <v>99.999999999999986</v>
      </c>
      <c r="DH23" s="11">
        <f t="shared" si="13"/>
        <v>0</v>
      </c>
      <c r="DI23" s="11">
        <f t="shared" si="13"/>
        <v>0</v>
      </c>
      <c r="DJ23" s="11">
        <f t="shared" si="13"/>
        <v>99.999999999999986</v>
      </c>
      <c r="DK23" s="11">
        <f t="shared" si="13"/>
        <v>0</v>
      </c>
      <c r="DL23" s="11">
        <f t="shared" si="13"/>
        <v>0</v>
      </c>
      <c r="DM23" s="11">
        <f t="shared" si="13"/>
        <v>99.999999999999986</v>
      </c>
      <c r="DN23" s="11">
        <f t="shared" si="13"/>
        <v>0</v>
      </c>
      <c r="DO23" s="11">
        <f t="shared" si="13"/>
        <v>0</v>
      </c>
      <c r="DP23" s="11">
        <f t="shared" si="13"/>
        <v>99.999999999999986</v>
      </c>
      <c r="DQ23" s="11">
        <f t="shared" si="13"/>
        <v>0</v>
      </c>
      <c r="DR23" s="11">
        <f t="shared" si="13"/>
        <v>0</v>
      </c>
      <c r="DS23" s="11">
        <f t="shared" si="13"/>
        <v>99.999999999999986</v>
      </c>
      <c r="DT23" s="11">
        <f t="shared" si="13"/>
        <v>0</v>
      </c>
      <c r="DU23" s="11">
        <f t="shared" si="13"/>
        <v>0</v>
      </c>
      <c r="DV23" s="11">
        <f t="shared" si="13"/>
        <v>99.999999999999986</v>
      </c>
      <c r="DW23" s="11">
        <f t="shared" si="13"/>
        <v>0</v>
      </c>
      <c r="DX23" s="11">
        <f t="shared" si="13"/>
        <v>0</v>
      </c>
      <c r="DY23" s="11">
        <f t="shared" si="13"/>
        <v>99.999999999999986</v>
      </c>
      <c r="DZ23" s="11">
        <f t="shared" si="13"/>
        <v>0</v>
      </c>
      <c r="EA23" s="11">
        <f t="shared" si="13"/>
        <v>0</v>
      </c>
      <c r="EB23" s="11">
        <f t="shared" ref="EB23:GM23" si="14">EB22/7%</f>
        <v>99.999999999999986</v>
      </c>
      <c r="EC23" s="11">
        <f t="shared" si="14"/>
        <v>0</v>
      </c>
      <c r="ED23" s="11">
        <f t="shared" si="14"/>
        <v>0</v>
      </c>
      <c r="EE23" s="11">
        <f t="shared" si="14"/>
        <v>99.999999999999986</v>
      </c>
      <c r="EF23" s="11">
        <f t="shared" si="14"/>
        <v>0</v>
      </c>
      <c r="EG23" s="11">
        <f t="shared" si="14"/>
        <v>0</v>
      </c>
      <c r="EH23" s="11">
        <f t="shared" si="14"/>
        <v>99.999999999999986</v>
      </c>
      <c r="EI23" s="11">
        <f t="shared" si="14"/>
        <v>0</v>
      </c>
      <c r="EJ23" s="11">
        <f t="shared" si="14"/>
        <v>0</v>
      </c>
      <c r="EK23" s="11">
        <f t="shared" si="14"/>
        <v>99.999999999999986</v>
      </c>
      <c r="EL23" s="11">
        <f t="shared" si="14"/>
        <v>0</v>
      </c>
      <c r="EM23" s="11">
        <f t="shared" si="14"/>
        <v>0</v>
      </c>
      <c r="EN23" s="11">
        <f t="shared" si="14"/>
        <v>99.999999999999986</v>
      </c>
      <c r="EO23" s="11">
        <f t="shared" si="14"/>
        <v>0</v>
      </c>
      <c r="EP23" s="11">
        <f t="shared" si="14"/>
        <v>0</v>
      </c>
      <c r="EQ23" s="11">
        <f t="shared" si="14"/>
        <v>99.999999999999986</v>
      </c>
      <c r="ER23" s="11">
        <f t="shared" si="14"/>
        <v>0</v>
      </c>
      <c r="ES23" s="11">
        <f t="shared" si="14"/>
        <v>0</v>
      </c>
      <c r="ET23" s="11">
        <f t="shared" si="14"/>
        <v>57.142857142857139</v>
      </c>
      <c r="EU23" s="11">
        <f t="shared" si="14"/>
        <v>42.857142857142854</v>
      </c>
      <c r="EV23" s="11">
        <f t="shared" si="14"/>
        <v>0</v>
      </c>
      <c r="EW23" s="11">
        <f t="shared" si="14"/>
        <v>57.142857142857139</v>
      </c>
      <c r="EX23" s="11">
        <f t="shared" si="14"/>
        <v>42.857142857142854</v>
      </c>
      <c r="EY23" s="11">
        <f t="shared" si="14"/>
        <v>0</v>
      </c>
      <c r="EZ23" s="11">
        <f t="shared" si="14"/>
        <v>99.999999999999986</v>
      </c>
      <c r="FA23" s="11">
        <f t="shared" si="14"/>
        <v>0</v>
      </c>
      <c r="FB23" s="11">
        <f t="shared" si="14"/>
        <v>0</v>
      </c>
      <c r="FC23" s="11">
        <f t="shared" si="14"/>
        <v>57.142857142857139</v>
      </c>
      <c r="FD23" s="11">
        <f t="shared" si="14"/>
        <v>42.857142857142854</v>
      </c>
      <c r="FE23" s="11">
        <f t="shared" si="14"/>
        <v>0</v>
      </c>
      <c r="FF23" s="11">
        <f t="shared" si="14"/>
        <v>99.999999999999986</v>
      </c>
      <c r="FG23" s="11">
        <f t="shared" si="14"/>
        <v>0</v>
      </c>
      <c r="FH23" s="11">
        <f t="shared" si="14"/>
        <v>0</v>
      </c>
      <c r="FI23" s="11">
        <f t="shared" si="14"/>
        <v>57.142857142857139</v>
      </c>
      <c r="FJ23" s="11">
        <f t="shared" si="14"/>
        <v>42.857142857142854</v>
      </c>
      <c r="FK23" s="11">
        <f t="shared" si="14"/>
        <v>0</v>
      </c>
      <c r="FL23" s="11">
        <f t="shared" si="14"/>
        <v>99.999999999999986</v>
      </c>
      <c r="FM23" s="11">
        <f t="shared" si="14"/>
        <v>0</v>
      </c>
      <c r="FN23" s="11">
        <f t="shared" si="14"/>
        <v>0</v>
      </c>
      <c r="FO23" s="11">
        <f t="shared" si="14"/>
        <v>42.857142857142854</v>
      </c>
      <c r="FP23" s="11">
        <f t="shared" si="14"/>
        <v>57.142857142857139</v>
      </c>
      <c r="FQ23" s="11">
        <f t="shared" si="14"/>
        <v>0</v>
      </c>
      <c r="FR23" s="11">
        <f t="shared" si="14"/>
        <v>99.999999999999986</v>
      </c>
      <c r="FS23" s="11">
        <f t="shared" si="14"/>
        <v>0</v>
      </c>
      <c r="FT23" s="11">
        <f t="shared" si="14"/>
        <v>0</v>
      </c>
      <c r="FU23" s="11">
        <f t="shared" si="14"/>
        <v>99.999999999999986</v>
      </c>
      <c r="FV23" s="11">
        <f t="shared" si="14"/>
        <v>0</v>
      </c>
      <c r="FW23" s="11">
        <f t="shared" si="14"/>
        <v>0</v>
      </c>
      <c r="FX23" s="11">
        <f t="shared" si="14"/>
        <v>99.999999999999986</v>
      </c>
      <c r="FY23" s="11">
        <f t="shared" si="14"/>
        <v>0</v>
      </c>
      <c r="FZ23" s="11">
        <f t="shared" si="14"/>
        <v>0</v>
      </c>
      <c r="GA23" s="11">
        <f t="shared" si="14"/>
        <v>99.999999999999986</v>
      </c>
      <c r="GB23" s="11">
        <f t="shared" si="14"/>
        <v>0</v>
      </c>
      <c r="GC23" s="11">
        <f t="shared" si="14"/>
        <v>0</v>
      </c>
      <c r="GD23" s="11">
        <f t="shared" si="14"/>
        <v>99.999999999999986</v>
      </c>
      <c r="GE23" s="11">
        <f t="shared" si="14"/>
        <v>0</v>
      </c>
      <c r="GF23" s="11">
        <f t="shared" si="14"/>
        <v>0</v>
      </c>
      <c r="GG23" s="11">
        <f t="shared" si="14"/>
        <v>99.999999999999986</v>
      </c>
      <c r="GH23" s="11">
        <f t="shared" si="14"/>
        <v>0</v>
      </c>
      <c r="GI23" s="11">
        <f t="shared" si="14"/>
        <v>0</v>
      </c>
      <c r="GJ23" s="11">
        <f t="shared" si="14"/>
        <v>99.999999999999986</v>
      </c>
      <c r="GK23" s="11">
        <f t="shared" si="14"/>
        <v>0</v>
      </c>
      <c r="GL23" s="11">
        <f t="shared" si="14"/>
        <v>0</v>
      </c>
      <c r="GM23" s="11">
        <f t="shared" si="14"/>
        <v>99.999999999999986</v>
      </c>
      <c r="GN23" s="11">
        <f t="shared" ref="GN23:IY23" si="15">GN22/7%</f>
        <v>0</v>
      </c>
      <c r="GO23" s="11">
        <f t="shared" si="15"/>
        <v>0</v>
      </c>
      <c r="GP23" s="11">
        <f t="shared" si="15"/>
        <v>99.999999999999986</v>
      </c>
      <c r="GQ23" s="11">
        <f t="shared" si="15"/>
        <v>0</v>
      </c>
      <c r="GR23" s="11">
        <f t="shared" si="15"/>
        <v>0</v>
      </c>
      <c r="GS23" s="11">
        <f t="shared" si="15"/>
        <v>99.999999999999986</v>
      </c>
      <c r="GT23" s="11">
        <f t="shared" si="15"/>
        <v>0</v>
      </c>
      <c r="GU23" s="11">
        <f t="shared" si="15"/>
        <v>0</v>
      </c>
      <c r="GV23" s="11">
        <f t="shared" si="15"/>
        <v>99.999999999999986</v>
      </c>
      <c r="GW23" s="11">
        <f t="shared" si="15"/>
        <v>0</v>
      </c>
      <c r="GX23" s="11">
        <f t="shared" si="15"/>
        <v>0</v>
      </c>
      <c r="GY23" s="11">
        <f t="shared" si="15"/>
        <v>99.999999999999986</v>
      </c>
      <c r="GZ23" s="11">
        <f t="shared" si="15"/>
        <v>0</v>
      </c>
      <c r="HA23" s="11">
        <f t="shared" si="15"/>
        <v>0</v>
      </c>
      <c r="HB23" s="11">
        <f t="shared" si="15"/>
        <v>99.999999999999986</v>
      </c>
      <c r="HC23" s="11">
        <f t="shared" si="15"/>
        <v>0</v>
      </c>
      <c r="HD23" s="11">
        <f t="shared" si="15"/>
        <v>0</v>
      </c>
      <c r="HE23" s="11">
        <f t="shared" si="15"/>
        <v>57.142857142857139</v>
      </c>
      <c r="HF23" s="11">
        <f t="shared" si="15"/>
        <v>42.857142857142854</v>
      </c>
      <c r="HG23" s="11">
        <f t="shared" si="15"/>
        <v>0</v>
      </c>
      <c r="HH23" s="11">
        <f t="shared" si="15"/>
        <v>71.428571428571416</v>
      </c>
      <c r="HI23" s="11">
        <f t="shared" si="15"/>
        <v>28.571428571428569</v>
      </c>
      <c r="HJ23" s="11">
        <f t="shared" si="15"/>
        <v>0</v>
      </c>
      <c r="HK23" s="11">
        <f t="shared" si="15"/>
        <v>99.999999999999986</v>
      </c>
      <c r="HL23" s="11">
        <f t="shared" si="15"/>
        <v>0</v>
      </c>
      <c r="HM23" s="11">
        <f t="shared" si="15"/>
        <v>0</v>
      </c>
      <c r="HN23" s="11">
        <f t="shared" si="15"/>
        <v>99.999999999999986</v>
      </c>
      <c r="HO23" s="11">
        <f t="shared" si="15"/>
        <v>0</v>
      </c>
      <c r="HP23" s="11">
        <f t="shared" si="15"/>
        <v>0</v>
      </c>
      <c r="HQ23" s="11">
        <f t="shared" si="15"/>
        <v>99.999999999999986</v>
      </c>
      <c r="HR23" s="11">
        <f t="shared" si="15"/>
        <v>0</v>
      </c>
      <c r="HS23" s="11">
        <f t="shared" si="15"/>
        <v>0</v>
      </c>
      <c r="HT23" s="11">
        <f t="shared" si="15"/>
        <v>99.999999999999986</v>
      </c>
      <c r="HU23" s="11">
        <f t="shared" si="15"/>
        <v>0</v>
      </c>
      <c r="HV23" s="11">
        <f t="shared" si="15"/>
        <v>0</v>
      </c>
      <c r="HW23" s="11">
        <f t="shared" si="15"/>
        <v>99.999999999999986</v>
      </c>
      <c r="HX23" s="11">
        <f t="shared" si="15"/>
        <v>0</v>
      </c>
      <c r="HY23" s="11">
        <f t="shared" si="15"/>
        <v>0</v>
      </c>
      <c r="HZ23" s="11">
        <f t="shared" si="15"/>
        <v>99.999999999999986</v>
      </c>
      <c r="IA23" s="11">
        <f t="shared" si="15"/>
        <v>0</v>
      </c>
      <c r="IB23" s="11">
        <f t="shared" si="15"/>
        <v>0</v>
      </c>
      <c r="IC23" s="11">
        <f t="shared" si="15"/>
        <v>14.285714285714285</v>
      </c>
      <c r="ID23" s="11">
        <f t="shared" si="15"/>
        <v>85.714285714285708</v>
      </c>
      <c r="IE23" s="11">
        <f t="shared" si="15"/>
        <v>0</v>
      </c>
      <c r="IF23" s="11">
        <f t="shared" si="15"/>
        <v>14.285714285714285</v>
      </c>
      <c r="IG23" s="11">
        <f t="shared" si="15"/>
        <v>85.714285714285708</v>
      </c>
      <c r="IH23" s="11">
        <f t="shared" si="15"/>
        <v>0</v>
      </c>
      <c r="II23" s="11">
        <f t="shared" si="15"/>
        <v>99.999999999999986</v>
      </c>
      <c r="IJ23" s="11">
        <f t="shared" si="15"/>
        <v>0</v>
      </c>
      <c r="IK23" s="11">
        <f t="shared" si="15"/>
        <v>0</v>
      </c>
      <c r="IL23" s="11">
        <f t="shared" si="15"/>
        <v>99.999999999999986</v>
      </c>
      <c r="IM23" s="11">
        <f t="shared" si="15"/>
        <v>0</v>
      </c>
      <c r="IN23" s="11">
        <f t="shared" si="15"/>
        <v>0</v>
      </c>
      <c r="IO23" s="11">
        <f t="shared" si="15"/>
        <v>99.999999999999986</v>
      </c>
      <c r="IP23" s="11">
        <f t="shared" si="15"/>
        <v>0</v>
      </c>
      <c r="IQ23" s="11">
        <f t="shared" si="15"/>
        <v>0</v>
      </c>
      <c r="IR23" s="11">
        <f t="shared" si="15"/>
        <v>99.999999999999986</v>
      </c>
      <c r="IS23" s="11">
        <f t="shared" si="15"/>
        <v>0</v>
      </c>
      <c r="IT23" s="11">
        <f t="shared" si="15"/>
        <v>0</v>
      </c>
      <c r="IU23" s="11">
        <f t="shared" si="15"/>
        <v>99.999999999999986</v>
      </c>
      <c r="IV23" s="11">
        <f t="shared" si="15"/>
        <v>0</v>
      </c>
      <c r="IW23" s="11">
        <f t="shared" si="15"/>
        <v>0</v>
      </c>
      <c r="IX23" s="11">
        <f t="shared" si="15"/>
        <v>99.999999999999986</v>
      </c>
      <c r="IY23" s="11">
        <f t="shared" si="15"/>
        <v>0</v>
      </c>
      <c r="IZ23" s="11">
        <f t="shared" ref="IZ23:LK23" si="16">IZ22/7%</f>
        <v>0</v>
      </c>
      <c r="JA23" s="11">
        <f t="shared" si="16"/>
        <v>99.999999999999986</v>
      </c>
      <c r="JB23" s="11">
        <f t="shared" si="16"/>
        <v>0</v>
      </c>
      <c r="JC23" s="11">
        <f t="shared" si="16"/>
        <v>0</v>
      </c>
      <c r="JD23" s="11">
        <f t="shared" si="16"/>
        <v>99.999999999999986</v>
      </c>
      <c r="JE23" s="11">
        <f t="shared" si="16"/>
        <v>0</v>
      </c>
      <c r="JF23" s="11">
        <f t="shared" si="16"/>
        <v>0</v>
      </c>
      <c r="JG23" s="11">
        <f t="shared" si="16"/>
        <v>99.999999999999986</v>
      </c>
      <c r="JH23" s="11">
        <f t="shared" si="16"/>
        <v>0</v>
      </c>
      <c r="JI23" s="11">
        <f t="shared" si="16"/>
        <v>0</v>
      </c>
      <c r="JJ23" s="11">
        <f t="shared" si="16"/>
        <v>99.999999999999986</v>
      </c>
      <c r="JK23" s="11">
        <f t="shared" si="16"/>
        <v>0</v>
      </c>
      <c r="JL23" s="11">
        <f t="shared" si="16"/>
        <v>0</v>
      </c>
      <c r="JM23" s="11">
        <f t="shared" si="16"/>
        <v>14.285714285714285</v>
      </c>
      <c r="JN23" s="11">
        <f t="shared" si="16"/>
        <v>85.714285714285708</v>
      </c>
      <c r="JO23" s="11">
        <f t="shared" si="16"/>
        <v>0</v>
      </c>
      <c r="JP23" s="11">
        <f t="shared" si="16"/>
        <v>57.142857142857139</v>
      </c>
      <c r="JQ23" s="11">
        <f t="shared" si="16"/>
        <v>42.857142857142854</v>
      </c>
      <c r="JR23" s="11">
        <f t="shared" si="16"/>
        <v>0</v>
      </c>
      <c r="JS23" s="11">
        <f t="shared" si="16"/>
        <v>99.999999999999986</v>
      </c>
      <c r="JT23" s="11">
        <f t="shared" si="16"/>
        <v>0</v>
      </c>
      <c r="JU23" s="11">
        <f t="shared" si="16"/>
        <v>0</v>
      </c>
      <c r="JV23" s="11">
        <f t="shared" si="16"/>
        <v>99.999999999999986</v>
      </c>
      <c r="JW23" s="11">
        <f t="shared" si="16"/>
        <v>0</v>
      </c>
      <c r="JX23" s="11">
        <f t="shared" si="16"/>
        <v>0</v>
      </c>
      <c r="JY23" s="11">
        <f t="shared" si="16"/>
        <v>57.142857142857139</v>
      </c>
      <c r="JZ23" s="11">
        <f t="shared" si="16"/>
        <v>42.857142857142854</v>
      </c>
      <c r="KA23" s="11">
        <f t="shared" si="16"/>
        <v>0</v>
      </c>
      <c r="KB23" s="11">
        <f t="shared" si="16"/>
        <v>99.999999999999986</v>
      </c>
      <c r="KC23" s="11">
        <f t="shared" si="16"/>
        <v>0</v>
      </c>
      <c r="KD23" s="11">
        <f t="shared" si="16"/>
        <v>0</v>
      </c>
      <c r="KE23" s="11">
        <f t="shared" si="16"/>
        <v>42.857142857142854</v>
      </c>
      <c r="KF23" s="11">
        <f t="shared" si="16"/>
        <v>57.142857142857139</v>
      </c>
      <c r="KG23" s="11">
        <f t="shared" si="16"/>
        <v>0</v>
      </c>
      <c r="KH23" s="11">
        <f t="shared" si="16"/>
        <v>99.999999999999986</v>
      </c>
      <c r="KI23" s="11">
        <f t="shared" si="16"/>
        <v>0</v>
      </c>
      <c r="KJ23" s="11">
        <f t="shared" si="16"/>
        <v>0</v>
      </c>
      <c r="KK23" s="11">
        <f t="shared" si="16"/>
        <v>99.999999999999986</v>
      </c>
      <c r="KL23" s="11">
        <f t="shared" si="16"/>
        <v>0</v>
      </c>
      <c r="KM23" s="11">
        <f t="shared" si="16"/>
        <v>0</v>
      </c>
      <c r="KN23" s="11">
        <f t="shared" si="16"/>
        <v>99.999999999999986</v>
      </c>
      <c r="KO23" s="11">
        <f t="shared" si="16"/>
        <v>0</v>
      </c>
      <c r="KP23" s="11">
        <f t="shared" si="16"/>
        <v>0</v>
      </c>
      <c r="KQ23" s="11">
        <f t="shared" si="16"/>
        <v>99.999999999999986</v>
      </c>
      <c r="KR23" s="11">
        <f t="shared" si="16"/>
        <v>0</v>
      </c>
      <c r="KS23" s="11">
        <f t="shared" si="16"/>
        <v>0</v>
      </c>
      <c r="KT23" s="11">
        <f t="shared" si="16"/>
        <v>28.571428571428569</v>
      </c>
      <c r="KU23" s="11">
        <f t="shared" si="16"/>
        <v>71.428571428571416</v>
      </c>
      <c r="KV23" s="11">
        <f t="shared" si="16"/>
        <v>0</v>
      </c>
      <c r="KW23" s="11">
        <f t="shared" si="16"/>
        <v>57.142857142857139</v>
      </c>
      <c r="KX23" s="11">
        <f t="shared" si="16"/>
        <v>42.857142857142854</v>
      </c>
      <c r="KY23" s="11">
        <f t="shared" si="16"/>
        <v>0</v>
      </c>
      <c r="KZ23" s="11">
        <f t="shared" si="16"/>
        <v>99.999999999999986</v>
      </c>
      <c r="LA23" s="11">
        <f t="shared" si="16"/>
        <v>0</v>
      </c>
      <c r="LB23" s="11">
        <f t="shared" si="16"/>
        <v>0</v>
      </c>
      <c r="LC23" s="11">
        <f t="shared" si="16"/>
        <v>99.999999999999986</v>
      </c>
      <c r="LD23" s="11">
        <f t="shared" si="16"/>
        <v>0</v>
      </c>
      <c r="LE23" s="11">
        <f t="shared" si="16"/>
        <v>0</v>
      </c>
      <c r="LF23" s="11">
        <f t="shared" si="16"/>
        <v>99.999999999999986</v>
      </c>
      <c r="LG23" s="11">
        <f t="shared" si="16"/>
        <v>0</v>
      </c>
      <c r="LH23" s="11">
        <f t="shared" si="16"/>
        <v>0</v>
      </c>
      <c r="LI23" s="11">
        <f t="shared" si="16"/>
        <v>99.999999999999986</v>
      </c>
      <c r="LJ23" s="11">
        <f t="shared" si="16"/>
        <v>0</v>
      </c>
      <c r="LK23" s="11">
        <f t="shared" si="16"/>
        <v>0</v>
      </c>
      <c r="LL23" s="11">
        <f t="shared" ref="LL23:NW23" si="17">LL22/7%</f>
        <v>99.999999999999986</v>
      </c>
      <c r="LM23" s="11">
        <f t="shared" si="17"/>
        <v>0</v>
      </c>
      <c r="LN23" s="11">
        <f t="shared" si="17"/>
        <v>0</v>
      </c>
      <c r="LO23" s="11">
        <f t="shared" si="17"/>
        <v>99.999999999999986</v>
      </c>
      <c r="LP23" s="11">
        <f t="shared" si="17"/>
        <v>0</v>
      </c>
      <c r="LQ23" s="11">
        <f t="shared" si="17"/>
        <v>0</v>
      </c>
      <c r="LR23" s="11">
        <f t="shared" si="17"/>
        <v>42.857142857142854</v>
      </c>
      <c r="LS23" s="11">
        <f t="shared" si="17"/>
        <v>57.142857142857139</v>
      </c>
      <c r="LT23" s="11">
        <f t="shared" si="17"/>
        <v>0</v>
      </c>
      <c r="LU23" s="11">
        <f t="shared" si="17"/>
        <v>99.999999999999986</v>
      </c>
      <c r="LV23" s="11">
        <f t="shared" si="17"/>
        <v>0</v>
      </c>
      <c r="LW23" s="11">
        <f t="shared" si="17"/>
        <v>0</v>
      </c>
      <c r="LX23" s="11">
        <f t="shared" si="17"/>
        <v>99.999999999999986</v>
      </c>
      <c r="LY23" s="11">
        <f t="shared" si="17"/>
        <v>0</v>
      </c>
      <c r="LZ23" s="11">
        <f t="shared" si="17"/>
        <v>0</v>
      </c>
      <c r="MA23" s="11">
        <f t="shared" si="17"/>
        <v>99.999999999999986</v>
      </c>
      <c r="MB23" s="11">
        <f t="shared" si="17"/>
        <v>0</v>
      </c>
      <c r="MC23" s="11">
        <f t="shared" si="17"/>
        <v>0</v>
      </c>
      <c r="MD23" s="11">
        <f t="shared" si="17"/>
        <v>99.999999999999986</v>
      </c>
      <c r="ME23" s="11">
        <f t="shared" si="17"/>
        <v>0</v>
      </c>
      <c r="MF23" s="11">
        <f t="shared" si="17"/>
        <v>0</v>
      </c>
      <c r="MG23" s="11">
        <f t="shared" si="17"/>
        <v>99.999999999999986</v>
      </c>
      <c r="MH23" s="11">
        <f t="shared" si="17"/>
        <v>0</v>
      </c>
      <c r="MI23" s="11">
        <f t="shared" si="17"/>
        <v>0</v>
      </c>
      <c r="MJ23" s="11">
        <f t="shared" si="17"/>
        <v>99.999999999999986</v>
      </c>
      <c r="MK23" s="11">
        <f t="shared" si="17"/>
        <v>0</v>
      </c>
      <c r="ML23" s="11">
        <f t="shared" si="17"/>
        <v>0</v>
      </c>
      <c r="MM23" s="11">
        <f t="shared" si="17"/>
        <v>99.999999999999986</v>
      </c>
      <c r="MN23" s="11">
        <f t="shared" si="17"/>
        <v>0</v>
      </c>
      <c r="MO23" s="11">
        <f t="shared" si="17"/>
        <v>0</v>
      </c>
      <c r="MP23" s="11">
        <f t="shared" si="17"/>
        <v>99.999999999999986</v>
      </c>
      <c r="MQ23" s="11">
        <f t="shared" si="17"/>
        <v>0</v>
      </c>
      <c r="MR23" s="11">
        <f t="shared" si="17"/>
        <v>0</v>
      </c>
      <c r="MS23" s="11">
        <f t="shared" si="17"/>
        <v>99.999999999999986</v>
      </c>
      <c r="MT23" s="11">
        <f t="shared" si="17"/>
        <v>0</v>
      </c>
      <c r="MU23" s="11">
        <f t="shared" si="17"/>
        <v>0</v>
      </c>
      <c r="MV23" s="11">
        <f t="shared" si="17"/>
        <v>99.999999999999986</v>
      </c>
      <c r="MW23" s="11">
        <f t="shared" si="17"/>
        <v>0</v>
      </c>
      <c r="MX23" s="11">
        <f t="shared" si="17"/>
        <v>0</v>
      </c>
      <c r="MY23" s="11">
        <f t="shared" si="17"/>
        <v>99.999999999999986</v>
      </c>
      <c r="MZ23" s="11">
        <f t="shared" si="17"/>
        <v>0</v>
      </c>
      <c r="NA23" s="11">
        <f t="shared" si="17"/>
        <v>0</v>
      </c>
      <c r="NB23" s="11">
        <f t="shared" si="17"/>
        <v>99.999999999999986</v>
      </c>
      <c r="NC23" s="11">
        <f t="shared" si="17"/>
        <v>0</v>
      </c>
      <c r="ND23" s="11">
        <f t="shared" si="17"/>
        <v>0</v>
      </c>
      <c r="NE23" s="11">
        <f t="shared" si="17"/>
        <v>99.999999999999986</v>
      </c>
      <c r="NF23" s="11">
        <f t="shared" si="17"/>
        <v>0</v>
      </c>
      <c r="NG23" s="11">
        <f t="shared" si="17"/>
        <v>0</v>
      </c>
      <c r="NH23" s="11">
        <f t="shared" si="17"/>
        <v>99.999999999999986</v>
      </c>
      <c r="NI23" s="11">
        <f t="shared" si="17"/>
        <v>0</v>
      </c>
      <c r="NJ23" s="11">
        <f t="shared" si="17"/>
        <v>0</v>
      </c>
      <c r="NK23" s="11">
        <f t="shared" si="17"/>
        <v>99.999999999999986</v>
      </c>
      <c r="NL23" s="11">
        <f t="shared" si="17"/>
        <v>0</v>
      </c>
      <c r="NM23" s="11">
        <f t="shared" si="17"/>
        <v>0</v>
      </c>
      <c r="NN23" s="11">
        <f t="shared" si="17"/>
        <v>99.999999999999986</v>
      </c>
      <c r="NO23" s="11">
        <f t="shared" si="17"/>
        <v>0</v>
      </c>
      <c r="NP23" s="11">
        <f t="shared" si="17"/>
        <v>0</v>
      </c>
      <c r="NQ23" s="11">
        <f t="shared" si="17"/>
        <v>99.999999999999986</v>
      </c>
      <c r="NR23" s="11">
        <f t="shared" si="17"/>
        <v>0</v>
      </c>
      <c r="NS23" s="11">
        <f t="shared" si="17"/>
        <v>0</v>
      </c>
      <c r="NT23" s="11">
        <f t="shared" si="17"/>
        <v>99.999999999999986</v>
      </c>
      <c r="NU23" s="11">
        <f t="shared" si="17"/>
        <v>0</v>
      </c>
      <c r="NV23" s="11">
        <f t="shared" si="17"/>
        <v>0</v>
      </c>
      <c r="NW23" s="11">
        <f t="shared" si="17"/>
        <v>99.999999999999986</v>
      </c>
      <c r="NX23" s="11">
        <f t="shared" ref="NX23:QI23" si="18">NX22/7%</f>
        <v>0</v>
      </c>
      <c r="NY23" s="11">
        <f t="shared" si="18"/>
        <v>0</v>
      </c>
      <c r="NZ23" s="11">
        <f t="shared" si="18"/>
        <v>99.999999999999986</v>
      </c>
      <c r="OA23" s="11">
        <f t="shared" si="18"/>
        <v>0</v>
      </c>
      <c r="OB23" s="11">
        <f t="shared" si="18"/>
        <v>0</v>
      </c>
      <c r="OC23" s="11">
        <f t="shared" si="18"/>
        <v>99.999999999999986</v>
      </c>
      <c r="OD23" s="11">
        <f t="shared" si="18"/>
        <v>0</v>
      </c>
      <c r="OE23" s="11">
        <f t="shared" si="18"/>
        <v>0</v>
      </c>
      <c r="OF23" s="11">
        <f t="shared" si="18"/>
        <v>99.999999999999986</v>
      </c>
      <c r="OG23" s="11">
        <f t="shared" si="18"/>
        <v>0</v>
      </c>
      <c r="OH23" s="11">
        <f t="shared" si="18"/>
        <v>0</v>
      </c>
      <c r="OI23" s="11">
        <f t="shared" si="18"/>
        <v>99.999999999999986</v>
      </c>
      <c r="OJ23" s="11">
        <f t="shared" si="18"/>
        <v>0</v>
      </c>
      <c r="OK23" s="11">
        <f t="shared" si="18"/>
        <v>0</v>
      </c>
      <c r="OL23" s="11">
        <f t="shared" si="18"/>
        <v>99.999999999999986</v>
      </c>
      <c r="OM23" s="11">
        <f t="shared" si="18"/>
        <v>0</v>
      </c>
      <c r="ON23" s="11">
        <f t="shared" si="18"/>
        <v>0</v>
      </c>
      <c r="OO23" s="11">
        <f t="shared" si="18"/>
        <v>99.999999999999986</v>
      </c>
      <c r="OP23" s="11">
        <f t="shared" si="18"/>
        <v>0</v>
      </c>
      <c r="OQ23" s="11">
        <f t="shared" si="18"/>
        <v>0</v>
      </c>
      <c r="OR23" s="11">
        <f t="shared" si="18"/>
        <v>99.999999999999986</v>
      </c>
      <c r="OS23" s="11">
        <f t="shared" si="18"/>
        <v>0</v>
      </c>
      <c r="OT23" s="11">
        <f t="shared" si="18"/>
        <v>0</v>
      </c>
      <c r="OU23" s="11">
        <f t="shared" si="18"/>
        <v>0</v>
      </c>
      <c r="OV23" s="11">
        <f t="shared" si="18"/>
        <v>99.999999999999986</v>
      </c>
      <c r="OW23" s="11">
        <f t="shared" si="18"/>
        <v>0</v>
      </c>
      <c r="OX23" s="11">
        <f t="shared" si="18"/>
        <v>99.999999999999986</v>
      </c>
      <c r="OY23" s="11">
        <f t="shared" si="18"/>
        <v>0</v>
      </c>
      <c r="OZ23" s="11">
        <f t="shared" si="18"/>
        <v>0</v>
      </c>
      <c r="PA23" s="11">
        <f t="shared" si="18"/>
        <v>99.999999999999986</v>
      </c>
      <c r="PB23" s="11">
        <f t="shared" si="18"/>
        <v>0</v>
      </c>
      <c r="PC23" s="11">
        <f t="shared" si="18"/>
        <v>0</v>
      </c>
      <c r="PD23" s="11">
        <f t="shared" si="18"/>
        <v>0</v>
      </c>
      <c r="PE23" s="11">
        <f t="shared" si="18"/>
        <v>99.999999999999986</v>
      </c>
      <c r="PF23" s="11">
        <f t="shared" si="18"/>
        <v>0</v>
      </c>
      <c r="PG23" s="11">
        <f t="shared" si="18"/>
        <v>99.999999999999986</v>
      </c>
      <c r="PH23" s="11">
        <f t="shared" si="18"/>
        <v>0</v>
      </c>
      <c r="PI23" s="11">
        <f t="shared" si="18"/>
        <v>0</v>
      </c>
      <c r="PJ23" s="11">
        <f t="shared" si="18"/>
        <v>99.999999999999986</v>
      </c>
      <c r="PK23" s="11">
        <f t="shared" si="18"/>
        <v>0</v>
      </c>
      <c r="PL23" s="11">
        <f t="shared" si="18"/>
        <v>0</v>
      </c>
      <c r="PM23" s="11">
        <f t="shared" si="18"/>
        <v>99.999999999999986</v>
      </c>
      <c r="PN23" s="11">
        <f t="shared" si="18"/>
        <v>0</v>
      </c>
      <c r="PO23" s="11">
        <f t="shared" si="18"/>
        <v>0</v>
      </c>
      <c r="PP23" s="11">
        <f t="shared" si="18"/>
        <v>99.999999999999986</v>
      </c>
      <c r="PQ23" s="11">
        <f t="shared" si="18"/>
        <v>0</v>
      </c>
      <c r="PR23" s="11">
        <f t="shared" si="18"/>
        <v>0</v>
      </c>
      <c r="PS23" s="11">
        <f t="shared" si="18"/>
        <v>99.999999999999986</v>
      </c>
      <c r="PT23" s="11">
        <f t="shared" si="18"/>
        <v>0</v>
      </c>
      <c r="PU23" s="11">
        <f t="shared" si="18"/>
        <v>0</v>
      </c>
      <c r="PV23" s="11">
        <f t="shared" si="18"/>
        <v>99.999999999999986</v>
      </c>
      <c r="PW23" s="11">
        <f t="shared" si="18"/>
        <v>0</v>
      </c>
      <c r="PX23" s="11">
        <f t="shared" si="18"/>
        <v>0</v>
      </c>
      <c r="PY23" s="11">
        <f t="shared" si="18"/>
        <v>99.999999999999986</v>
      </c>
      <c r="PZ23" s="11">
        <f t="shared" si="18"/>
        <v>0</v>
      </c>
      <c r="QA23" s="11">
        <f t="shared" si="18"/>
        <v>0</v>
      </c>
      <c r="QB23" s="11">
        <f t="shared" si="18"/>
        <v>99.999999999999986</v>
      </c>
      <c r="QC23" s="11">
        <f t="shared" si="18"/>
        <v>0</v>
      </c>
      <c r="QD23" s="11">
        <f t="shared" si="18"/>
        <v>0</v>
      </c>
      <c r="QE23" s="11">
        <f t="shared" si="18"/>
        <v>99.999999999999986</v>
      </c>
      <c r="QF23" s="11">
        <f t="shared" si="18"/>
        <v>0</v>
      </c>
      <c r="QG23" s="11">
        <f t="shared" si="18"/>
        <v>0</v>
      </c>
      <c r="QH23" s="11">
        <f t="shared" si="18"/>
        <v>99.999999999999986</v>
      </c>
      <c r="QI23" s="11">
        <f t="shared" si="18"/>
        <v>0</v>
      </c>
      <c r="QJ23" s="11">
        <f t="shared" ref="QJ23:SU23" si="19">QJ22/7%</f>
        <v>0</v>
      </c>
      <c r="QK23" s="11">
        <f t="shared" si="19"/>
        <v>71.428571428571416</v>
      </c>
      <c r="QL23" s="11">
        <f t="shared" si="19"/>
        <v>28.571428571428569</v>
      </c>
      <c r="QM23" s="11">
        <f t="shared" si="19"/>
        <v>0</v>
      </c>
      <c r="QN23" s="11">
        <f t="shared" si="19"/>
        <v>71.428571428571416</v>
      </c>
      <c r="QO23" s="11">
        <f t="shared" si="19"/>
        <v>28.571428571428569</v>
      </c>
      <c r="QP23" s="11">
        <f t="shared" si="19"/>
        <v>0</v>
      </c>
      <c r="QQ23" s="11">
        <f t="shared" si="19"/>
        <v>99.999999999999986</v>
      </c>
      <c r="QR23" s="11">
        <f t="shared" si="19"/>
        <v>0</v>
      </c>
      <c r="QS23" s="11">
        <f t="shared" si="19"/>
        <v>0</v>
      </c>
      <c r="QT23" s="11">
        <f t="shared" si="19"/>
        <v>99.999999999999986</v>
      </c>
      <c r="QU23" s="11">
        <f t="shared" si="19"/>
        <v>0</v>
      </c>
      <c r="QV23" s="11">
        <f t="shared" si="19"/>
        <v>0</v>
      </c>
      <c r="QW23" s="11">
        <f t="shared" si="19"/>
        <v>57.142857142857139</v>
      </c>
      <c r="QX23" s="11">
        <f t="shared" si="19"/>
        <v>42.857142857142854</v>
      </c>
      <c r="QY23" s="11">
        <f t="shared" si="19"/>
        <v>0</v>
      </c>
      <c r="QZ23" s="11">
        <f t="shared" si="19"/>
        <v>99.999999999999986</v>
      </c>
      <c r="RA23" s="11">
        <f t="shared" si="19"/>
        <v>0</v>
      </c>
      <c r="RB23" s="11">
        <f t="shared" si="19"/>
        <v>0</v>
      </c>
      <c r="RC23" s="11">
        <f t="shared" si="19"/>
        <v>99.999999999999986</v>
      </c>
      <c r="RD23" s="11">
        <f t="shared" si="19"/>
        <v>0</v>
      </c>
      <c r="RE23" s="11">
        <f t="shared" si="19"/>
        <v>0</v>
      </c>
      <c r="RF23" s="11">
        <f t="shared" si="19"/>
        <v>99.999999999999986</v>
      </c>
      <c r="RG23" s="11">
        <f t="shared" si="19"/>
        <v>0</v>
      </c>
      <c r="RH23" s="11">
        <f t="shared" si="19"/>
        <v>0</v>
      </c>
      <c r="RI23" s="11">
        <f t="shared" si="19"/>
        <v>99.999999999999986</v>
      </c>
      <c r="RJ23" s="11">
        <f t="shared" si="19"/>
        <v>0</v>
      </c>
      <c r="RK23" s="11">
        <f t="shared" si="19"/>
        <v>0</v>
      </c>
      <c r="RL23" s="11">
        <f t="shared" si="19"/>
        <v>99.999999999999986</v>
      </c>
      <c r="RM23" s="11">
        <f t="shared" si="19"/>
        <v>0</v>
      </c>
      <c r="RN23" s="11">
        <f t="shared" si="19"/>
        <v>0</v>
      </c>
      <c r="RO23" s="11">
        <f t="shared" si="19"/>
        <v>99.999999999999986</v>
      </c>
      <c r="RP23" s="11">
        <f t="shared" si="19"/>
        <v>0</v>
      </c>
      <c r="RQ23" s="11">
        <f t="shared" si="19"/>
        <v>0</v>
      </c>
      <c r="RR23" s="11">
        <f t="shared" si="19"/>
        <v>99.999999999999986</v>
      </c>
      <c r="RS23" s="11">
        <f t="shared" si="19"/>
        <v>0</v>
      </c>
      <c r="RT23" s="11">
        <f t="shared" si="19"/>
        <v>0</v>
      </c>
      <c r="RU23" s="11">
        <f t="shared" si="19"/>
        <v>99.999999999999986</v>
      </c>
      <c r="RV23" s="11">
        <f t="shared" si="19"/>
        <v>0</v>
      </c>
      <c r="RW23" s="11">
        <f t="shared" si="19"/>
        <v>0</v>
      </c>
      <c r="RX23" s="11">
        <f t="shared" si="19"/>
        <v>99.999999999999986</v>
      </c>
      <c r="RY23" s="11">
        <f t="shared" si="19"/>
        <v>0</v>
      </c>
      <c r="RZ23" s="11">
        <f t="shared" si="19"/>
        <v>0</v>
      </c>
      <c r="SA23" s="11">
        <f t="shared" si="19"/>
        <v>99.999999999999986</v>
      </c>
      <c r="SB23" s="11">
        <f t="shared" si="19"/>
        <v>0</v>
      </c>
      <c r="SC23" s="11">
        <f t="shared" si="19"/>
        <v>0</v>
      </c>
      <c r="SD23" s="11">
        <f t="shared" si="19"/>
        <v>99.999999999999986</v>
      </c>
      <c r="SE23" s="11">
        <f t="shared" si="19"/>
        <v>0</v>
      </c>
      <c r="SF23" s="11">
        <f t="shared" si="19"/>
        <v>0</v>
      </c>
      <c r="SG23" s="11">
        <f t="shared" si="19"/>
        <v>99.999999999999986</v>
      </c>
      <c r="SH23" s="11">
        <f t="shared" si="19"/>
        <v>0</v>
      </c>
      <c r="SI23" s="11">
        <f t="shared" si="19"/>
        <v>0</v>
      </c>
      <c r="SJ23" s="11">
        <f t="shared" si="19"/>
        <v>99.999999999999986</v>
      </c>
      <c r="SK23" s="11">
        <f t="shared" si="19"/>
        <v>0</v>
      </c>
      <c r="SL23" s="11">
        <f t="shared" si="19"/>
        <v>0</v>
      </c>
      <c r="SM23" s="11">
        <f t="shared" si="19"/>
        <v>99.999999999999986</v>
      </c>
      <c r="SN23" s="11">
        <f t="shared" si="19"/>
        <v>0</v>
      </c>
      <c r="SO23" s="11">
        <f t="shared" si="19"/>
        <v>0</v>
      </c>
      <c r="SP23" s="11">
        <f t="shared" si="19"/>
        <v>99.999999999999986</v>
      </c>
      <c r="SQ23" s="11">
        <f t="shared" si="19"/>
        <v>0</v>
      </c>
      <c r="SR23" s="11">
        <f t="shared" si="19"/>
        <v>0</v>
      </c>
      <c r="SS23" s="11">
        <f t="shared" si="19"/>
        <v>99.999999999999986</v>
      </c>
      <c r="ST23" s="11">
        <f t="shared" si="19"/>
        <v>0</v>
      </c>
      <c r="SU23" s="11">
        <f t="shared" si="19"/>
        <v>0</v>
      </c>
      <c r="SV23" s="11">
        <f t="shared" ref="SV23:VG23" si="20">SV22/7%</f>
        <v>99.999999999999986</v>
      </c>
      <c r="SW23" s="11">
        <f t="shared" si="20"/>
        <v>0</v>
      </c>
      <c r="SX23" s="11">
        <f t="shared" si="20"/>
        <v>0</v>
      </c>
      <c r="SY23" s="11">
        <f t="shared" si="20"/>
        <v>99.999999999999986</v>
      </c>
      <c r="SZ23" s="11">
        <f t="shared" si="20"/>
        <v>0</v>
      </c>
      <c r="TA23" s="11">
        <f t="shared" si="20"/>
        <v>0</v>
      </c>
      <c r="TB23" s="11">
        <f t="shared" si="20"/>
        <v>0</v>
      </c>
      <c r="TC23" s="11">
        <f t="shared" si="20"/>
        <v>99.999999999999986</v>
      </c>
      <c r="TD23" s="11">
        <f t="shared" si="20"/>
        <v>0</v>
      </c>
      <c r="TE23" s="11">
        <f t="shared" si="20"/>
        <v>0</v>
      </c>
      <c r="TF23" s="11">
        <f t="shared" si="20"/>
        <v>99.999999999999986</v>
      </c>
      <c r="TG23" s="11">
        <f t="shared" si="20"/>
        <v>0</v>
      </c>
      <c r="TH23" s="11">
        <f t="shared" si="20"/>
        <v>99.999999999999986</v>
      </c>
      <c r="TI23" s="11">
        <f t="shared" si="20"/>
        <v>0</v>
      </c>
      <c r="TJ23" s="11">
        <f t="shared" si="20"/>
        <v>0</v>
      </c>
      <c r="TK23" s="11">
        <f t="shared" si="20"/>
        <v>99.999999999999986</v>
      </c>
      <c r="TL23" s="11">
        <f t="shared" si="20"/>
        <v>0</v>
      </c>
      <c r="TM23" s="11">
        <f t="shared" si="20"/>
        <v>0</v>
      </c>
      <c r="TN23" s="11">
        <f t="shared" si="20"/>
        <v>99.999999999999986</v>
      </c>
      <c r="TO23" s="11">
        <f t="shared" si="20"/>
        <v>0</v>
      </c>
      <c r="TP23" s="11">
        <f t="shared" si="20"/>
        <v>0</v>
      </c>
      <c r="TQ23" s="11">
        <f t="shared" si="20"/>
        <v>99.999999999999986</v>
      </c>
      <c r="TR23" s="11">
        <f t="shared" si="20"/>
        <v>0</v>
      </c>
      <c r="TS23" s="11">
        <f t="shared" si="20"/>
        <v>0</v>
      </c>
      <c r="TT23" s="11">
        <f t="shared" si="20"/>
        <v>99.999999999999986</v>
      </c>
      <c r="TU23" s="11">
        <f t="shared" si="20"/>
        <v>0</v>
      </c>
      <c r="TV23" s="11">
        <f t="shared" si="20"/>
        <v>0</v>
      </c>
      <c r="TW23" s="11">
        <f t="shared" si="20"/>
        <v>99.999999999999986</v>
      </c>
      <c r="TX23" s="11">
        <f t="shared" si="20"/>
        <v>0</v>
      </c>
      <c r="TY23" s="11">
        <f t="shared" si="20"/>
        <v>0</v>
      </c>
      <c r="TZ23" s="11">
        <f t="shared" si="20"/>
        <v>99.999999999999986</v>
      </c>
      <c r="UA23" s="11">
        <f t="shared" si="20"/>
        <v>0</v>
      </c>
      <c r="UB23" s="11">
        <f t="shared" si="20"/>
        <v>0</v>
      </c>
      <c r="UC23" s="11">
        <f t="shared" si="20"/>
        <v>99.999999999999986</v>
      </c>
      <c r="UD23" s="11">
        <f t="shared" si="20"/>
        <v>0</v>
      </c>
      <c r="UE23" s="11">
        <f t="shared" si="20"/>
        <v>0</v>
      </c>
      <c r="UF23" s="11">
        <f t="shared" si="20"/>
        <v>99.999999999999986</v>
      </c>
      <c r="UG23" s="11">
        <f t="shared" si="20"/>
        <v>0</v>
      </c>
      <c r="UH23" s="11">
        <f t="shared" si="20"/>
        <v>0</v>
      </c>
      <c r="UI23" s="11">
        <f t="shared" si="20"/>
        <v>0</v>
      </c>
      <c r="UJ23" s="11">
        <f t="shared" si="20"/>
        <v>99.999999999999986</v>
      </c>
      <c r="UK23" s="11">
        <f t="shared" si="20"/>
        <v>0</v>
      </c>
      <c r="UL23" s="11">
        <f t="shared" si="20"/>
        <v>99.999999999999986</v>
      </c>
      <c r="UM23" s="11">
        <f t="shared" si="20"/>
        <v>0</v>
      </c>
      <c r="UN23" s="11">
        <f t="shared" si="20"/>
        <v>0</v>
      </c>
      <c r="UO23" s="11">
        <f t="shared" si="20"/>
        <v>99.999999999999986</v>
      </c>
      <c r="UP23" s="11">
        <f t="shared" si="20"/>
        <v>0</v>
      </c>
      <c r="UQ23" s="11">
        <f t="shared" si="20"/>
        <v>0</v>
      </c>
      <c r="UR23" s="11">
        <f t="shared" si="20"/>
        <v>99.999999999999986</v>
      </c>
      <c r="US23" s="11">
        <f t="shared" si="20"/>
        <v>0</v>
      </c>
      <c r="UT23" s="11">
        <f t="shared" si="20"/>
        <v>0</v>
      </c>
      <c r="UU23" s="11">
        <f t="shared" si="20"/>
        <v>99.999999999999986</v>
      </c>
      <c r="UV23" s="11">
        <f t="shared" si="20"/>
        <v>0</v>
      </c>
      <c r="UW23" s="11">
        <f t="shared" si="20"/>
        <v>0</v>
      </c>
      <c r="UX23" s="11">
        <f t="shared" si="20"/>
        <v>99.999999999999986</v>
      </c>
      <c r="UY23" s="11">
        <f t="shared" si="20"/>
        <v>0</v>
      </c>
      <c r="UZ23" s="11">
        <f t="shared" si="20"/>
        <v>0</v>
      </c>
      <c r="VA23" s="11">
        <f t="shared" si="20"/>
        <v>99.999999999999986</v>
      </c>
      <c r="VB23" s="11">
        <f t="shared" si="20"/>
        <v>0</v>
      </c>
      <c r="VC23" s="11">
        <f t="shared" si="20"/>
        <v>0</v>
      </c>
      <c r="VD23" s="11">
        <f t="shared" si="20"/>
        <v>99.999999999999986</v>
      </c>
      <c r="VE23" s="11">
        <f t="shared" si="20"/>
        <v>0</v>
      </c>
      <c r="VF23" s="11">
        <f t="shared" si="20"/>
        <v>0</v>
      </c>
      <c r="VG23" s="11">
        <f t="shared" si="20"/>
        <v>99.999999999999986</v>
      </c>
      <c r="VH23" s="11">
        <f t="shared" ref="VH23:XS23" si="21">VH22/7%</f>
        <v>0</v>
      </c>
      <c r="VI23" s="11">
        <f t="shared" si="21"/>
        <v>0</v>
      </c>
      <c r="VJ23" s="11">
        <f t="shared" si="21"/>
        <v>99.999999999999986</v>
      </c>
      <c r="VK23" s="11">
        <f t="shared" si="21"/>
        <v>0</v>
      </c>
      <c r="VL23" s="11">
        <f t="shared" si="21"/>
        <v>0</v>
      </c>
      <c r="VM23" s="11">
        <f t="shared" si="21"/>
        <v>99.999999999999986</v>
      </c>
      <c r="VN23" s="11">
        <f t="shared" si="21"/>
        <v>0</v>
      </c>
      <c r="VO23" s="11">
        <f t="shared" si="21"/>
        <v>0</v>
      </c>
      <c r="VP23" s="11">
        <f t="shared" si="21"/>
        <v>99.999999999999986</v>
      </c>
      <c r="VQ23" s="11">
        <f t="shared" si="21"/>
        <v>0</v>
      </c>
      <c r="VR23" s="11">
        <f t="shared" si="21"/>
        <v>0</v>
      </c>
      <c r="VS23" s="11">
        <f t="shared" si="21"/>
        <v>99.999999999999986</v>
      </c>
      <c r="VT23" s="11">
        <f t="shared" si="21"/>
        <v>0</v>
      </c>
      <c r="VU23" s="11">
        <f t="shared" si="21"/>
        <v>0</v>
      </c>
      <c r="VV23" s="11">
        <f t="shared" si="21"/>
        <v>99.999999999999986</v>
      </c>
      <c r="VW23" s="11">
        <f t="shared" si="21"/>
        <v>0</v>
      </c>
      <c r="VX23" s="11">
        <f t="shared" si="21"/>
        <v>0</v>
      </c>
      <c r="VY23" s="11">
        <f t="shared" si="21"/>
        <v>99.999999999999986</v>
      </c>
      <c r="VZ23" s="11">
        <f t="shared" si="21"/>
        <v>0</v>
      </c>
      <c r="WA23" s="11">
        <f t="shared" si="21"/>
        <v>0</v>
      </c>
      <c r="WB23" s="11">
        <f t="shared" si="21"/>
        <v>99.999999999999986</v>
      </c>
      <c r="WC23" s="11">
        <f t="shared" si="21"/>
        <v>0</v>
      </c>
      <c r="WD23" s="11">
        <f t="shared" si="21"/>
        <v>0</v>
      </c>
      <c r="WE23" s="11">
        <f t="shared" si="21"/>
        <v>99.999999999999986</v>
      </c>
      <c r="WF23" s="11">
        <f t="shared" si="21"/>
        <v>0</v>
      </c>
      <c r="WG23" s="11">
        <f t="shared" si="21"/>
        <v>0</v>
      </c>
      <c r="WH23" s="11">
        <f t="shared" si="21"/>
        <v>99.999999999999986</v>
      </c>
      <c r="WI23" s="11">
        <f t="shared" si="21"/>
        <v>0</v>
      </c>
      <c r="WJ23" s="11">
        <f t="shared" si="21"/>
        <v>0</v>
      </c>
      <c r="WK23" s="11">
        <f t="shared" si="21"/>
        <v>99.999999999999986</v>
      </c>
      <c r="WL23" s="11">
        <f t="shared" si="21"/>
        <v>0</v>
      </c>
      <c r="WM23" s="11">
        <f t="shared" si="21"/>
        <v>0</v>
      </c>
      <c r="WN23" s="11">
        <f t="shared" si="21"/>
        <v>99.999999999999986</v>
      </c>
      <c r="WO23" s="11">
        <f t="shared" si="21"/>
        <v>0</v>
      </c>
      <c r="WP23" s="11">
        <f t="shared" si="21"/>
        <v>0</v>
      </c>
      <c r="WQ23" s="11">
        <f t="shared" si="21"/>
        <v>99.999999999999986</v>
      </c>
      <c r="WR23" s="11">
        <f t="shared" si="21"/>
        <v>0</v>
      </c>
      <c r="WS23" s="11">
        <f t="shared" si="21"/>
        <v>0</v>
      </c>
      <c r="WT23" s="11">
        <f t="shared" si="21"/>
        <v>99.999999999999986</v>
      </c>
      <c r="WU23" s="11">
        <f t="shared" si="21"/>
        <v>0</v>
      </c>
      <c r="WV23" s="11">
        <f t="shared" si="21"/>
        <v>0</v>
      </c>
      <c r="WW23" s="11">
        <f t="shared" si="21"/>
        <v>99.999999999999986</v>
      </c>
      <c r="WX23" s="11">
        <f t="shared" si="21"/>
        <v>0</v>
      </c>
      <c r="WY23" s="11">
        <f t="shared" si="21"/>
        <v>0</v>
      </c>
      <c r="WZ23" s="11">
        <f t="shared" si="21"/>
        <v>99.999999999999986</v>
      </c>
      <c r="XA23" s="11">
        <f t="shared" si="21"/>
        <v>0</v>
      </c>
      <c r="XB23" s="11">
        <f t="shared" si="21"/>
        <v>0</v>
      </c>
      <c r="XC23" s="11">
        <f t="shared" si="21"/>
        <v>99.999999999999986</v>
      </c>
      <c r="XD23" s="11">
        <f t="shared" si="21"/>
        <v>0</v>
      </c>
      <c r="XE23" s="11">
        <f t="shared" si="21"/>
        <v>0</v>
      </c>
      <c r="XF23" s="11">
        <f t="shared" si="21"/>
        <v>99.999999999999986</v>
      </c>
      <c r="XG23" s="11">
        <f t="shared" si="21"/>
        <v>0</v>
      </c>
      <c r="XH23" s="11">
        <f t="shared" si="21"/>
        <v>0</v>
      </c>
      <c r="XI23" s="11">
        <f t="shared" si="21"/>
        <v>99.999999999999986</v>
      </c>
      <c r="XJ23" s="11">
        <f t="shared" si="21"/>
        <v>0</v>
      </c>
      <c r="XK23" s="11">
        <f t="shared" si="21"/>
        <v>0</v>
      </c>
      <c r="XL23" s="11">
        <f t="shared" si="21"/>
        <v>99.999999999999986</v>
      </c>
      <c r="XM23" s="11">
        <f t="shared" si="21"/>
        <v>0</v>
      </c>
      <c r="XN23" s="11">
        <f t="shared" si="21"/>
        <v>0</v>
      </c>
      <c r="XO23" s="11">
        <f t="shared" si="21"/>
        <v>99.999999999999986</v>
      </c>
      <c r="XP23" s="11">
        <f t="shared" si="21"/>
        <v>0</v>
      </c>
      <c r="XQ23" s="11">
        <f t="shared" si="21"/>
        <v>0</v>
      </c>
      <c r="XR23" s="11">
        <f t="shared" si="21"/>
        <v>99.999999999999986</v>
      </c>
      <c r="XS23" s="11">
        <f t="shared" si="21"/>
        <v>0</v>
      </c>
      <c r="XT23" s="11">
        <f t="shared" ref="XT23:AAE23" si="22">XT22/7%</f>
        <v>0</v>
      </c>
      <c r="XU23" s="11">
        <f t="shared" si="22"/>
        <v>99.999999999999986</v>
      </c>
      <c r="XV23" s="11">
        <f t="shared" si="22"/>
        <v>0</v>
      </c>
      <c r="XW23" s="11">
        <f t="shared" si="22"/>
        <v>0</v>
      </c>
      <c r="XX23" s="11">
        <f t="shared" si="22"/>
        <v>99.999999999999986</v>
      </c>
      <c r="XY23" s="11">
        <f t="shared" si="22"/>
        <v>0</v>
      </c>
      <c r="XZ23" s="11">
        <f t="shared" si="22"/>
        <v>0</v>
      </c>
      <c r="YA23" s="11">
        <f t="shared" si="22"/>
        <v>99.999999999999986</v>
      </c>
      <c r="YB23" s="11">
        <f t="shared" si="22"/>
        <v>0</v>
      </c>
      <c r="YC23" s="11">
        <f t="shared" si="22"/>
        <v>0</v>
      </c>
      <c r="YD23" s="11">
        <f t="shared" si="22"/>
        <v>99.999999999999986</v>
      </c>
      <c r="YE23" s="11">
        <f t="shared" si="22"/>
        <v>0</v>
      </c>
      <c r="YF23" s="11">
        <f t="shared" si="22"/>
        <v>0</v>
      </c>
      <c r="YG23" s="11">
        <f t="shared" si="22"/>
        <v>99.999999999999986</v>
      </c>
      <c r="YH23" s="11">
        <f t="shared" si="22"/>
        <v>0</v>
      </c>
      <c r="YI23" s="11">
        <f t="shared" si="22"/>
        <v>0</v>
      </c>
      <c r="YJ23" s="11">
        <f t="shared" si="22"/>
        <v>99.999999999999986</v>
      </c>
      <c r="YK23" s="11">
        <f t="shared" si="22"/>
        <v>0</v>
      </c>
      <c r="YL23" s="11">
        <f t="shared" si="22"/>
        <v>0</v>
      </c>
      <c r="YM23" s="11">
        <f t="shared" si="22"/>
        <v>99.999999999999986</v>
      </c>
      <c r="YN23" s="11">
        <f t="shared" si="22"/>
        <v>0</v>
      </c>
      <c r="YO23" s="11">
        <f t="shared" si="22"/>
        <v>0</v>
      </c>
      <c r="YP23" s="11">
        <f t="shared" si="22"/>
        <v>99.999999999999986</v>
      </c>
      <c r="YQ23" s="11">
        <f t="shared" si="22"/>
        <v>0</v>
      </c>
      <c r="YR23" s="11">
        <f t="shared" si="22"/>
        <v>0</v>
      </c>
      <c r="YS23" s="11">
        <f t="shared" si="22"/>
        <v>99.999999999999986</v>
      </c>
      <c r="YT23" s="11">
        <f t="shared" si="22"/>
        <v>0</v>
      </c>
      <c r="YU23" s="11">
        <f t="shared" si="22"/>
        <v>0</v>
      </c>
      <c r="YV23" s="11">
        <f t="shared" si="22"/>
        <v>28.571428571428569</v>
      </c>
      <c r="YW23" s="11">
        <f t="shared" si="22"/>
        <v>71.428571428571416</v>
      </c>
      <c r="YX23" s="11">
        <f t="shared" si="22"/>
        <v>0</v>
      </c>
      <c r="YY23" s="11">
        <f t="shared" si="22"/>
        <v>28.571428571428569</v>
      </c>
      <c r="YZ23" s="11">
        <f t="shared" si="22"/>
        <v>71.428571428571416</v>
      </c>
      <c r="ZA23" s="11">
        <f t="shared" si="22"/>
        <v>0</v>
      </c>
      <c r="ZB23" s="11">
        <f t="shared" si="22"/>
        <v>99.999999999999986</v>
      </c>
      <c r="ZC23" s="11">
        <f t="shared" si="22"/>
        <v>0</v>
      </c>
      <c r="ZD23" s="11">
        <f t="shared" si="22"/>
        <v>0</v>
      </c>
      <c r="ZE23" s="11">
        <f t="shared" si="22"/>
        <v>99.999999999999986</v>
      </c>
      <c r="ZF23" s="11">
        <f t="shared" si="22"/>
        <v>0</v>
      </c>
      <c r="ZG23" s="11">
        <f t="shared" si="22"/>
        <v>0</v>
      </c>
      <c r="ZH23" s="11">
        <f t="shared" si="22"/>
        <v>57.142857142857139</v>
      </c>
      <c r="ZI23" s="11">
        <f t="shared" si="22"/>
        <v>42.857142857142854</v>
      </c>
      <c r="ZJ23" s="11">
        <f t="shared" si="22"/>
        <v>0</v>
      </c>
      <c r="ZK23" s="11">
        <f t="shared" si="22"/>
        <v>99.999999999999986</v>
      </c>
      <c r="ZL23" s="11">
        <f t="shared" si="22"/>
        <v>0</v>
      </c>
      <c r="ZM23" s="11">
        <f t="shared" si="22"/>
        <v>0</v>
      </c>
      <c r="ZN23" s="11">
        <f t="shared" si="22"/>
        <v>99.999999999999986</v>
      </c>
      <c r="ZO23" s="11">
        <f t="shared" si="22"/>
        <v>0</v>
      </c>
      <c r="ZP23" s="11">
        <f t="shared" si="22"/>
        <v>0</v>
      </c>
      <c r="ZQ23" s="11">
        <f t="shared" si="22"/>
        <v>99.999999999999986</v>
      </c>
      <c r="ZR23" s="11">
        <f t="shared" si="22"/>
        <v>0</v>
      </c>
      <c r="ZS23" s="11">
        <f t="shared" si="22"/>
        <v>0</v>
      </c>
      <c r="ZT23" s="11">
        <f t="shared" si="22"/>
        <v>99.999999999999986</v>
      </c>
      <c r="ZU23" s="11">
        <f t="shared" si="22"/>
        <v>0</v>
      </c>
      <c r="ZV23" s="11">
        <f t="shared" si="22"/>
        <v>0</v>
      </c>
      <c r="ZW23" s="11">
        <f t="shared" si="22"/>
        <v>99.999999999999986</v>
      </c>
      <c r="ZX23" s="11">
        <f t="shared" si="22"/>
        <v>0</v>
      </c>
      <c r="ZY23" s="11">
        <f t="shared" si="22"/>
        <v>0</v>
      </c>
      <c r="ZZ23" s="11">
        <f t="shared" si="22"/>
        <v>0</v>
      </c>
      <c r="AAA23" s="11">
        <f t="shared" si="22"/>
        <v>99.999999999999986</v>
      </c>
      <c r="AAB23" s="11">
        <f t="shared" si="22"/>
        <v>0</v>
      </c>
      <c r="AAC23" s="11">
        <f t="shared" si="22"/>
        <v>0</v>
      </c>
      <c r="AAD23" s="11">
        <f t="shared" si="22"/>
        <v>99.999999999999986</v>
      </c>
      <c r="AAE23" s="11">
        <f t="shared" si="22"/>
        <v>0</v>
      </c>
    </row>
    <row r="25" spans="1:707" x14ac:dyDescent="0.35">
      <c r="B25" t="s">
        <v>3209</v>
      </c>
    </row>
    <row r="26" spans="1:707" x14ac:dyDescent="0.35">
      <c r="B26" t="s">
        <v>3210</v>
      </c>
      <c r="C26" t="s">
        <v>3204</v>
      </c>
      <c r="D26">
        <f>(C23+F23+I23+L23+O23+R23+U23+X23+AA23+AD23+AG23+AJ23+AM23+AP23+AS23+AV23+AY23+BB23+BE23+BH23+BK23+BN23+BQ23+BT23+BW23+BZ23+CC23+CF23+CI23+CL23)/30</f>
        <v>99.999999999999986</v>
      </c>
      <c r="E26">
        <f>D26/100*7</f>
        <v>6.9999999999999991</v>
      </c>
    </row>
    <row r="27" spans="1:707" x14ac:dyDescent="0.35">
      <c r="B27" t="s">
        <v>3211</v>
      </c>
      <c r="C27" t="s">
        <v>3204</v>
      </c>
      <c r="D27">
        <f>(D23+G23+J23+M23+P23+S23+V23+Y23+AB23+AE23+AH23+AK23+AN23++AQ23++AT23+AW23+AZ23+BC23+BF23+BI23+BL23+BO23+BR23+BU23+BX23+CA23+CD23+CG23+CJ23+CM23)/30</f>
        <v>0</v>
      </c>
      <c r="E27">
        <f>D27/100*7</f>
        <v>0</v>
      </c>
    </row>
    <row r="28" spans="1:707" x14ac:dyDescent="0.35">
      <c r="B28" t="s">
        <v>3212</v>
      </c>
      <c r="C28" t="s">
        <v>3204</v>
      </c>
      <c r="D28">
        <f>(E23+H23+K23+N23+Q23+T23+W23+Z23+AC23+AF23+AI23+AL23+AO23+AR23+AU23+AX23+BA23+BD23+BG23+BJ23+BM23+BP23+BS23+BV23+BY23+CB23+CE23+CH23+CK23+CN23)/30</f>
        <v>0</v>
      </c>
      <c r="E28">
        <f>D28/100*7</f>
        <v>0</v>
      </c>
    </row>
    <row r="30" spans="1:707" x14ac:dyDescent="0.35">
      <c r="B30" t="s">
        <v>3210</v>
      </c>
      <c r="C30" t="s">
        <v>3205</v>
      </c>
      <c r="D30">
        <f>(CO23+CR23+CU23+CX23+DA23+DD23+DG23+DJ23+DM23+DP23+DS23+DV23+DY23+EB23+EE23+EH23+EK23+EN23+EQ23+ET23+EW23+EZ23+FC23+FF23+FI23+FL23+FO23+FR23+FU23+FX23+GA23+GD23+GG23+GJ23+GM23+GP23+GS23+GV23+GY23+HB23+HE23+HH23+HK23+HN23+HQ23+HT23+HW23+HZ23+IC23+IF23+II23+IL23+IO23+IR23+IU23+IX23+JA23+JD23+JG23+JJ23+JM23+JP23+JS23+JV23+JY23+KB23+KE23+KH23+KK23+KN23+KQ23+KT23)/72</f>
        <v>89.285714285714292</v>
      </c>
      <c r="E30">
        <f>D30/100*7</f>
        <v>6.25</v>
      </c>
    </row>
    <row r="31" spans="1:707" x14ac:dyDescent="0.35">
      <c r="B31" t="s">
        <v>3211</v>
      </c>
      <c r="C31" t="s">
        <v>3205</v>
      </c>
      <c r="D31">
        <f>(CP23+CS23+CV23+CY23+DB23+DE23+DH23+DK23+DN23+DQ23+DT23+DW23+DZ23+EC23+EF23+EI23+EL23+EO23+ER23+EU23+EX23+FA23+FD23+FG23+FJ23+FM23+FP23+FS23+FV23+FY23+GB23+GE23+GH23+GK23+GN23+GQ23+GT23+GW23+GZ23+HC23+HF23+HI23+HL23+HO23+HR23+HU23+HX23+IA23+ID23+IG23+IJ23+IM23+IP23+IS23+IV23+IY23+JB23+JE23+JH23+JK23+JN23+JQ23+JT23+JW23+JZ23+KC23+KF23+KI23+KL23+KO23+KR23+KU23)/72</f>
        <v>10.714285714285715</v>
      </c>
      <c r="E31">
        <f>D31/100*7</f>
        <v>0.75</v>
      </c>
    </row>
    <row r="32" spans="1:707" x14ac:dyDescent="0.35">
      <c r="B32" t="s">
        <v>3212</v>
      </c>
      <c r="C32" t="s">
        <v>3205</v>
      </c>
      <c r="D32">
        <f>(CQ23+CT23+CW23+CZ23+DC23+DF23+DI23+DL23+DO23+DR23+DU23+DX23+EA23+ED23+EG23+EJ23+EM23+EP23+ES23+EV23+EY23+FB23+FE23+FH23+FK23+FN23+FQ23+FT23+FW23+FZ23+GC23+GF23+GI23+GL23+GO23+GR23+GU23+GX23+HA23+HD23+HG23+HJ23+HM23+HP23+HS23+HV23+HY23+IB23+IE23+IH23+IK23+IN23+IQ23+IT23+IW23+IZ23+JC23+JF23+JI23+JL23+JO23+JR23+JU23+JX23+KA23+KD23+KG23+KJ23+KM23+KP23+KS23+KV23)/72</f>
        <v>0</v>
      </c>
      <c r="E32">
        <f>D32/100*7</f>
        <v>0</v>
      </c>
    </row>
    <row r="34" spans="2:5" x14ac:dyDescent="0.35">
      <c r="B34" t="s">
        <v>3210</v>
      </c>
      <c r="C34" t="s">
        <v>3206</v>
      </c>
      <c r="D34">
        <f>(KW23+KZ23+LC23+LF23+LI23+LL23+LO23+LR23+LU23+LX23+MA23+MD23+MG23+MJ23+MM23)/15</f>
        <v>93.333333333333329</v>
      </c>
      <c r="E34">
        <f>D34/100*7</f>
        <v>6.5333333333333323</v>
      </c>
    </row>
    <row r="35" spans="2:5" x14ac:dyDescent="0.35">
      <c r="B35" t="s">
        <v>3211</v>
      </c>
      <c r="C35" t="s">
        <v>3206</v>
      </c>
      <c r="D35">
        <f>(KX23+LA23+LD23+LG23+LJ23+LM23+LP23+LS23+LV23+LY23+MB23+ME23+MK23+MN23)/15</f>
        <v>6.666666666666667</v>
      </c>
      <c r="E35">
        <f>D35/100*7</f>
        <v>0.46666666666666667</v>
      </c>
    </row>
    <row r="36" spans="2:5" x14ac:dyDescent="0.35">
      <c r="B36" t="s">
        <v>3212</v>
      </c>
      <c r="C36" t="s">
        <v>3206</v>
      </c>
      <c r="D36">
        <f>(KY23+LB23+LE23+LH23+LK23+LN23+LQ23+LT23+LW23+LZ23+MC23+MF23+MI23+ML23+MO23)/15</f>
        <v>0</v>
      </c>
      <c r="E36">
        <f>D36/100*7</f>
        <v>0</v>
      </c>
    </row>
    <row r="38" spans="2:5" x14ac:dyDescent="0.35">
      <c r="B38" t="s">
        <v>3210</v>
      </c>
      <c r="C38" t="s">
        <v>3207</v>
      </c>
      <c r="D38">
        <f>(MP23+MS23+MV23+MY23+NB23+NE23+NH23+NK23+NN23+NQ23+NT23+NW23+NZ23+OC23+OF23+OI23+OL23+OO23+OR23+OU23+OX23+PA23+PD23+PG23+PJ23+PM23+PP23+PS23+PV23+PY23+QB23+QE23+QH23+QK23+QN23+QQ23+QT23+QW23+QZ23+RC23+RF23+RI23+RL23+RO23+RR23+RU23+RX23+SA23+SD23+SG23+SJ23+SM23+SP23+SS23+SV23+SY23+TB23+TE23+TH23+TK23+TN23+TQ23+TT23+TW23+TZ23)/65</f>
        <v>92.307692307692307</v>
      </c>
      <c r="E38">
        <f>D38/100*7</f>
        <v>6.4615384615384608</v>
      </c>
    </row>
    <row r="39" spans="2:5" x14ac:dyDescent="0.35">
      <c r="B39" t="s">
        <v>3211</v>
      </c>
      <c r="C39" t="s">
        <v>3207</v>
      </c>
      <c r="D39">
        <f>(MQ23+MT23+MW23+MZ23+NC23+NF23+NI23+NL23+NO23+NR23+NU23+NX23+OA23+OD23+OG23+OJ23+OM23+OP23+OS23+OV23+OY23+PB23+PE23+PH23+PK23+PN23+PQ23+PT23+PW23+PZ23+QC23+QF23+QI23+QL23+QO23+QR23+QU23+QX23+RA23+RD23+RG23+RJ23+RM23+RP23+RS23+RV23+RY23+SB23+SE23+SH23+SK23+SN23+SQ23+ST23+SW23+SZ23+TC23+TF23+TI23+TL23+TO23+TR23+TU23+TX23+UA23)/65</f>
        <v>7.6923076923076916</v>
      </c>
      <c r="E39">
        <f>D39/100*7</f>
        <v>0.53846153846153844</v>
      </c>
    </row>
    <row r="40" spans="2:5" x14ac:dyDescent="0.35">
      <c r="B40" t="s">
        <v>3212</v>
      </c>
      <c r="C40" t="s">
        <v>3207</v>
      </c>
      <c r="D40">
        <f>(MR23+MU23+MX23+NA23+ND23+NG23+NJ23+NM23+NP23+NS23+NV23+NY23+OB23+OE23+OH23+OK23+ON23+OQ23+OT23+OW23+OZ23+PC23+PF23+PI23+PL23+PO23+PR23+PU23+PX23+QA23+QD23+QG23+QJ23+QM23+QP23+QS23+QV23+QY23+RB23+RE23+RH23+RK23+RN23+RQ23+RT23+RW23+RZ23+SC23+SF23+SI23+SL23+SO23+SR23+SU23+SX23+TA23+TD23+TG23+TJ23+TM23+TP23+TS23+TV23+TY23+UB23)/65</f>
        <v>0</v>
      </c>
      <c r="E40">
        <f>D40/100*7</f>
        <v>0</v>
      </c>
    </row>
    <row r="42" spans="2:5" x14ac:dyDescent="0.35">
      <c r="B42" t="s">
        <v>3210</v>
      </c>
      <c r="C42" t="s">
        <v>3208</v>
      </c>
      <c r="D42">
        <f>(UC23+UF23+UI23+UL23+UO23+UR23+UU23+UX23+VA23+VD23+VG23+VJ23+VM23+VP23+VS23+VV23+VY23+WB23+WE23+WH23+WK23+WN23+WQ23+WT23+WW23+WZ23+XC23+XF23+XI23+XL23+XO23+XR23+XU23+XX23+YA23+YD23+YG23+YJ23+YM23+YP23+YS23+YV23+YY23+ZB23+ZE23+ZH23+ZK23+ZN23+ZQ23+ZT23+ZW23+ZZ23+AAC23)/53</f>
        <v>90.835579514824772</v>
      </c>
      <c r="E42">
        <f>D42/100*7</f>
        <v>6.3584905660377338</v>
      </c>
    </row>
    <row r="43" spans="2:5" x14ac:dyDescent="0.35">
      <c r="B43" t="s">
        <v>3211</v>
      </c>
      <c r="C43" t="s">
        <v>3208</v>
      </c>
      <c r="D43">
        <f>(UD23+UG23+UJ23+UM23+UP23+US23+UV23+UY23+VB23+VE23+VH23+VK23+VN23+VQ23+VT23+VW23+VZ23+WC23+WF23+WI23+WL23+WO23+WR23+WU23+WX23+XA23+XD23+XG23+XJ23+XM23+XP23+XS23+XV23+XY23+YB23+YE23+YH23+YK23+YN23+YQ23+YT23+YW23+YZ23+ZC23+ZF23+ZI23+ZL23+ZO23+ZR23+ZU23+ZX23+AAA23+AAD23)/53</f>
        <v>9.1644204851752011</v>
      </c>
      <c r="E43">
        <f>D43/100*7</f>
        <v>0.64150943396226401</v>
      </c>
    </row>
    <row r="44" spans="2:5" x14ac:dyDescent="0.35">
      <c r="B44" t="s">
        <v>3212</v>
      </c>
      <c r="C44" t="s">
        <v>3208</v>
      </c>
      <c r="D44">
        <f>(UE23+UH23+UK23+UN23+UQ23+UT23+UW23+UZ23+VC23+VF23+VI23+VL23+VO23+VR23+VU23+VX23+WA23+WD23+WG23+WJ23+WM23+WP23+WS23+WV23+WY23+XB23+XE23+XH23+XK23+XN23+XQ23+XT23+XW23+XZ23+YC23+YF23+YI23+YL23+YO23+YR23+YU23+YX23+ZA23+ZD23+ZG23+ZJ23+ZM23+ZP23+ZS23+ZV23+ZY23+AAB23+AAE23)/53</f>
        <v>0</v>
      </c>
      <c r="E44">
        <f>D44/100*7</f>
        <v>0</v>
      </c>
    </row>
  </sheetData>
  <mergeCells count="499">
    <mergeCell ref="A22:B22"/>
    <mergeCell ref="A23:B23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VG11:VI11"/>
    <mergeCell ref="VJ11:VL11"/>
    <mergeCell ref="VM11:VO11"/>
    <mergeCell ref="VP11:VR11"/>
    <mergeCell ref="VS11:VU11"/>
    <mergeCell ref="VV11:VX11"/>
    <mergeCell ref="TQ11:TS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UO11:UQ11"/>
    <mergeCell ref="UR11:UT11"/>
    <mergeCell ref="UU11:UW11"/>
    <mergeCell ref="UX11:UZ11"/>
    <mergeCell ref="VA11:VC11"/>
    <mergeCell ref="VD11:VF11"/>
    <mergeCell ref="WK11:WM11"/>
    <mergeCell ref="WN11:WP11"/>
    <mergeCell ref="YA11:YC11"/>
    <mergeCell ref="YD11:YF11"/>
    <mergeCell ref="YG11:YI11"/>
    <mergeCell ref="YJ11:YL11"/>
    <mergeCell ref="YM11:YO11"/>
    <mergeCell ref="XU11:XW11"/>
    <mergeCell ref="XX11:XZ11"/>
    <mergeCell ref="VD12:VF12"/>
    <mergeCell ref="B2:J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Uzzzer</cp:lastModifiedBy>
  <cp:lastPrinted>2023-05-13T09:38:10Z</cp:lastPrinted>
  <dcterms:created xsi:type="dcterms:W3CDTF">2022-12-22T06:57:03Z</dcterms:created>
  <dcterms:modified xsi:type="dcterms:W3CDTF">2025-02-11T17:16:51Z</dcterms:modified>
</cp:coreProperties>
</file>